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c\МОЙ ДОКУМЕНТЫ\РАЙОННЫЙ СОВЕТ ДЕПУТАТОВ\СЕССИИ\2021\28 сессия\"/>
    </mc:Choice>
  </mc:AlternateContent>
  <bookViews>
    <workbookView xWindow="120" yWindow="75" windowWidth="19095" windowHeight="11400"/>
  </bookViews>
  <sheets>
    <sheet name="бюджет 2021 год" sheetId="2" r:id="rId1"/>
  </sheets>
  <calcPr calcId="152511"/>
</workbook>
</file>

<file path=xl/calcChain.xml><?xml version="1.0" encoding="utf-8"?>
<calcChain xmlns="http://schemas.openxmlformats.org/spreadsheetml/2006/main">
  <c r="I333" i="2" l="1"/>
  <c r="I332" i="2" s="1"/>
  <c r="I331" i="2" s="1"/>
  <c r="I330" i="2" s="1"/>
  <c r="I411" i="2"/>
  <c r="I410" i="2" s="1"/>
  <c r="I414" i="2"/>
  <c r="I413" i="2" s="1"/>
  <c r="I403" i="2"/>
  <c r="I279" i="2"/>
  <c r="I276" i="2" s="1"/>
  <c r="I275" i="2" s="1"/>
  <c r="I283" i="2"/>
  <c r="I217" i="2"/>
  <c r="I216" i="2" s="1"/>
  <c r="I215" i="2" s="1"/>
  <c r="I214" i="2" s="1"/>
  <c r="I218" i="2"/>
  <c r="I210" i="2"/>
  <c r="I195" i="2"/>
  <c r="I193" i="2"/>
  <c r="I192" i="2" s="1"/>
  <c r="I191" i="2" s="1"/>
  <c r="I183" i="2"/>
  <c r="I204" i="2"/>
  <c r="I200" i="2"/>
  <c r="I202" i="2"/>
  <c r="I212" i="2"/>
  <c r="I208" i="2"/>
  <c r="I207" i="2" s="1"/>
  <c r="I206" i="2" s="1"/>
  <c r="I25" i="2"/>
  <c r="I70" i="2"/>
  <c r="I49" i="2"/>
  <c r="I73" i="2"/>
  <c r="I328" i="2"/>
  <c r="I55" i="2"/>
  <c r="I434" i="2"/>
  <c r="I433" i="2" s="1"/>
  <c r="I432" i="2" s="1"/>
  <c r="I431" i="2" s="1"/>
  <c r="I343" i="2"/>
  <c r="I342" i="2" s="1"/>
  <c r="I341" i="2" s="1"/>
  <c r="I124" i="2"/>
  <c r="I123" i="2" s="1"/>
  <c r="I120" i="2" s="1"/>
  <c r="I130" i="2"/>
  <c r="I129" i="2" s="1"/>
  <c r="I165" i="2"/>
  <c r="I164" i="2" s="1"/>
  <c r="I163" i="2" s="1"/>
  <c r="I189" i="2"/>
  <c r="I188" i="2" s="1"/>
  <c r="I187" i="2" s="1"/>
  <c r="I186" i="2" s="1"/>
  <c r="I253" i="2"/>
  <c r="I252" i="2" s="1"/>
  <c r="I251" i="2" s="1"/>
  <c r="I273" i="2"/>
  <c r="I272" i="2" s="1"/>
  <c r="I271" i="2" s="1"/>
  <c r="I303" i="2"/>
  <c r="I302" i="2" s="1"/>
  <c r="I306" i="2"/>
  <c r="I305" i="2" s="1"/>
  <c r="I355" i="2"/>
  <c r="I354" i="2" s="1"/>
  <c r="I353" i="2" s="1"/>
  <c r="I363" i="2"/>
  <c r="I362" i="2" s="1"/>
  <c r="I361" i="2" s="1"/>
  <c r="I419" i="2"/>
  <c r="I421" i="2"/>
  <c r="I234" i="2"/>
  <c r="I233" i="2" s="1"/>
  <c r="I232" i="2" s="1"/>
  <c r="I443" i="2"/>
  <c r="I43" i="2"/>
  <c r="I46" i="2"/>
  <c r="I359" i="2"/>
  <c r="I358" i="2" s="1"/>
  <c r="I357" i="2" s="1"/>
  <c r="I440" i="2"/>
  <c r="I407" i="2"/>
  <c r="I379" i="2"/>
  <c r="I376" i="2"/>
  <c r="I351" i="2"/>
  <c r="I347" i="2"/>
  <c r="I324" i="2"/>
  <c r="I315" i="2"/>
  <c r="I313" i="2"/>
  <c r="I294" i="2"/>
  <c r="I297" i="2"/>
  <c r="I290" i="2"/>
  <c r="I287" i="2"/>
  <c r="I267" i="2"/>
  <c r="I266" i="2" s="1"/>
  <c r="I265" i="2" s="1"/>
  <c r="I262" i="2"/>
  <c r="I257" i="2"/>
  <c r="I240" i="2"/>
  <c r="I239" i="2" s="1"/>
  <c r="I238" i="2" s="1"/>
  <c r="I237" i="2" s="1"/>
  <c r="I177" i="2"/>
  <c r="I176" i="2" s="1"/>
  <c r="I181" i="2"/>
  <c r="I158" i="2"/>
  <c r="I144" i="2"/>
  <c r="I118" i="2"/>
  <c r="I117" i="2" s="1"/>
  <c r="I113" i="2"/>
  <c r="I108" i="2"/>
  <c r="I98" i="2"/>
  <c r="I100" i="2"/>
  <c r="I85" i="2"/>
  <c r="I83" i="2"/>
  <c r="I38" i="2"/>
  <c r="I37" i="2" s="1"/>
  <c r="I36" i="2" s="1"/>
  <c r="I20" i="2"/>
  <c r="I60" i="2"/>
  <c r="I103" i="2"/>
  <c r="I102" i="2" s="1"/>
  <c r="I338" i="2"/>
  <c r="I337" i="2" s="1"/>
  <c r="I336" i="2" s="1"/>
  <c r="I335" i="2" s="1"/>
  <c r="I171" i="2"/>
  <c r="I170" i="2" s="1"/>
  <c r="I169" i="2" s="1"/>
  <c r="I168" i="2" s="1"/>
  <c r="I167" i="2" s="1"/>
  <c r="I427" i="2"/>
  <c r="I426" i="2" s="1"/>
  <c r="I425" i="2" s="1"/>
  <c r="I424" i="2" s="1"/>
  <c r="I423" i="2" s="1"/>
  <c r="I397" i="2"/>
  <c r="I396" i="2" s="1"/>
  <c r="I393" i="2"/>
  <c r="I392" i="2" s="1"/>
  <c r="I391" i="2" s="1"/>
  <c r="I389" i="2"/>
  <c r="I388" i="2" s="1"/>
  <c r="I385" i="2"/>
  <c r="I384" i="2" s="1"/>
  <c r="I383" i="2" s="1"/>
  <c r="I382" i="2" s="1"/>
  <c r="I370" i="2"/>
  <c r="I369" i="2" s="1"/>
  <c r="I368" i="2" s="1"/>
  <c r="I366" i="2"/>
  <c r="I365" i="2" s="1"/>
  <c r="I319" i="2"/>
  <c r="I318" i="2" s="1"/>
  <c r="I317" i="2" s="1"/>
  <c r="I277" i="2"/>
  <c r="I242" i="2"/>
  <c r="I247" i="2"/>
  <c r="I246" i="2" s="1"/>
  <c r="I90" i="2"/>
  <c r="I92" i="2"/>
  <c r="I65" i="2"/>
  <c r="I67" i="2"/>
  <c r="I30" i="2"/>
  <c r="I15" i="2"/>
  <c r="I14" i="2" s="1"/>
  <c r="I13" i="2" s="1"/>
  <c r="I230" i="2"/>
  <c r="I229" i="2" s="1"/>
  <c r="I228" i="2" s="1"/>
  <c r="I227" i="2" s="1"/>
  <c r="I224" i="2"/>
  <c r="I223" i="2" s="1"/>
  <c r="I222" i="2" s="1"/>
  <c r="I221" i="2" s="1"/>
  <c r="I220" i="2" s="1"/>
  <c r="I161" i="2"/>
  <c r="I153" i="2"/>
  <c r="I152" i="2" s="1"/>
  <c r="I151" i="2" s="1"/>
  <c r="I150" i="2" s="1"/>
  <c r="I148" i="2"/>
  <c r="I138" i="2"/>
  <c r="I136" i="2"/>
  <c r="I133" i="2"/>
  <c r="I409" i="2" l="1"/>
  <c r="I180" i="2"/>
  <c r="I179" i="2" s="1"/>
  <c r="I199" i="2"/>
  <c r="I198" i="2" s="1"/>
  <c r="I197" i="2" s="1"/>
  <c r="I185" i="2" s="1"/>
  <c r="I42" i="2"/>
  <c r="I69" i="2"/>
  <c r="I175" i="2"/>
  <c r="I439" i="2"/>
  <c r="I438" i="2" s="1"/>
  <c r="I437" i="2" s="1"/>
  <c r="I436" i="2" s="1"/>
  <c r="I301" i="2"/>
  <c r="I300" i="2" s="1"/>
  <c r="I226" i="2"/>
  <c r="I293" i="2"/>
  <c r="I292" i="2" s="1"/>
  <c r="I346" i="2"/>
  <c r="I345" i="2" s="1"/>
  <c r="I340" i="2" s="1"/>
  <c r="I402" i="2"/>
  <c r="I401" i="2" s="1"/>
  <c r="I400" i="2" s="1"/>
  <c r="I418" i="2"/>
  <c r="I417" i="2" s="1"/>
  <c r="I416" i="2" s="1"/>
  <c r="I375" i="2"/>
  <c r="I374" i="2" s="1"/>
  <c r="I373" i="2" s="1"/>
  <c r="I372" i="2" s="1"/>
  <c r="I312" i="2"/>
  <c r="I311" i="2" s="1"/>
  <c r="I310" i="2" s="1"/>
  <c r="I286" i="2"/>
  <c r="I256" i="2"/>
  <c r="I255" i="2" s="1"/>
  <c r="I250" i="2" s="1"/>
  <c r="I249" i="2" s="1"/>
  <c r="I82" i="2"/>
  <c r="I81" i="2" s="1"/>
  <c r="I76" i="2" s="1"/>
  <c r="I107" i="2"/>
  <c r="I106" i="2" s="1"/>
  <c r="I395" i="2"/>
  <c r="I387" i="2" s="1"/>
  <c r="I381" i="2" s="1"/>
  <c r="I143" i="2"/>
  <c r="I97" i="2"/>
  <c r="I96" i="2" s="1"/>
  <c r="I157" i="2"/>
  <c r="I156" i="2" s="1"/>
  <c r="I155" i="2" s="1"/>
  <c r="I132" i="2"/>
  <c r="I128" i="2" s="1"/>
  <c r="I127" i="2" s="1"/>
  <c r="I126" i="2" s="1"/>
  <c r="I270" i="2"/>
  <c r="I89" i="2"/>
  <c r="I88" i="2" s="1"/>
  <c r="I87" i="2" s="1"/>
  <c r="I174" i="2" l="1"/>
  <c r="I173" i="2" s="1"/>
  <c r="I41" i="2"/>
  <c r="I35" i="2" s="1"/>
  <c r="I399" i="2"/>
  <c r="I285" i="2"/>
  <c r="I269" i="2" s="1"/>
  <c r="I236" i="2" s="1"/>
  <c r="I142" i="2"/>
  <c r="I95" i="2"/>
  <c r="I33" i="2"/>
  <c r="I19" i="2" s="1"/>
  <c r="I18" i="2" s="1"/>
  <c r="I12" i="2" s="1"/>
  <c r="I141" i="2" l="1"/>
  <c r="I11" i="2"/>
  <c r="I10" i="2" s="1"/>
  <c r="I323" i="2"/>
  <c r="I322" i="2" s="1"/>
  <c r="I309" i="2" s="1"/>
  <c r="I308" i="2" s="1"/>
  <c r="I445" i="2" l="1"/>
</calcChain>
</file>

<file path=xl/sharedStrings.xml><?xml version="1.0" encoding="utf-8"?>
<sst xmlns="http://schemas.openxmlformats.org/spreadsheetml/2006/main" count="1830" uniqueCount="388">
  <si>
    <t>Наименование</t>
  </si>
  <si>
    <t>Код</t>
  </si>
  <si>
    <t>Рз</t>
  </si>
  <si>
    <t>Пр</t>
  </si>
  <si>
    <t>ЦСР</t>
  </si>
  <si>
    <t>ВР</t>
  </si>
  <si>
    <t>Сумма</t>
  </si>
  <si>
    <t>Комитет администрации Панкрушихинского района Алтайского края  по образованию</t>
  </si>
  <si>
    <t>Образование</t>
  </si>
  <si>
    <t>Дошкольное образование</t>
  </si>
  <si>
    <t>Муниципальная  программа «Развитие образования в Панкрушихинском районе Алтайского края» на 2020 - 2024 годы</t>
  </si>
  <si>
    <t>Подпрограмма «Развитие дошкольного образования в Панкрушихинском районе Алтайского края» муниципальной программы «Развитие образования в Панкрушихинском районе Алтайского края» на 2020-2024 годы</t>
  </si>
  <si>
    <t>58 1 00 00000</t>
  </si>
  <si>
    <t xml:space="preserve">Расходы на реализацию муниципальных программ </t>
  </si>
  <si>
    <r>
      <t>58 1</t>
    </r>
    <r>
      <rPr>
        <sz val="13"/>
        <color theme="1"/>
        <rFont val="Times New Roman"/>
        <family val="1"/>
        <charset val="204"/>
      </rPr>
      <t xml:space="preserve"> 00 60990</t>
    </r>
  </si>
  <si>
    <t xml:space="preserve"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</t>
  </si>
  <si>
    <t>58 1 00 60990</t>
  </si>
  <si>
    <t xml:space="preserve">Закупка товаров, работ и услуг для обеспечения государственных нужд(муниципальных) </t>
  </si>
  <si>
    <t>Субсидии бюджетным учреждениям</t>
  </si>
  <si>
    <t xml:space="preserve"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</t>
  </si>
  <si>
    <t>58 1 00 70900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</si>
  <si>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)</t>
  </si>
  <si>
    <t>Социальное обеспечение и иные выплаты населению</t>
  </si>
  <si>
    <t xml:space="preserve">Софинансирование части расходов местных бюджетов по оплате труда работников муниципальных учреждений </t>
  </si>
  <si>
    <t>58 1 00 S0430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</si>
  <si>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</t>
  </si>
  <si>
    <t>Расходы на реализацию мероприятий по текущему и капитальному ремонту (софинансирование)</t>
  </si>
  <si>
    <t>58 1 00 S0990</t>
  </si>
  <si>
    <t>43 0 00 00000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</si>
  <si>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                   « Обеспечение населения Алтайского края жилищно-коммунальными услугами»</t>
  </si>
  <si>
    <t>43 2 00 00000</t>
  </si>
  <si>
    <t xml:space="preserve">Обеспечение расчетов  за топливно-энергетические ресурсы, потребляемые муниципальными учреждениями </t>
  </si>
  <si>
    <t>43 2 00 S 1190</t>
  </si>
  <si>
    <t>Общее образование</t>
  </si>
  <si>
    <t>58 0 00 00000</t>
  </si>
  <si>
    <t>58 2 00 00000</t>
  </si>
  <si>
    <t xml:space="preserve">Обеспечение государственных гарантий реализации прав  на получение общедоступного и бесплатного дошкольного, начального,  общего основного общего, среднего  общего образования  в общеобразовательных организациях, обеспечение дополнительного образования детей в общеобразовательных организациях </t>
  </si>
  <si>
    <t>58 2 00 70910</t>
  </si>
  <si>
    <t>Организация питания отдельных категорий  обучающихся муниципальных общеобразовательных организациях</t>
  </si>
  <si>
    <t>58 2 00 70930</t>
  </si>
  <si>
    <t>Субсидии бюджетным учреждениям на иные цели</t>
  </si>
  <si>
    <t>Расходы на реализацию муниципальных программ</t>
  </si>
  <si>
    <t>58 2 00 60990</t>
  </si>
  <si>
    <t>Закупка товаров, работ и услуг для обеспечения государственных нужд(муниципальных)</t>
  </si>
  <si>
    <t xml:space="preserve"> Иные бюджетные ассигнования (налоги)</t>
  </si>
  <si>
    <t>58 2 00 S0430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</si>
  <si>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</si>
  <si>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58 6 00 00000</t>
  </si>
  <si>
    <t>58 6 00 60990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</si>
  <si>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«Обеспечение населения Алтайского края жилищно-коммунальными услугами»</t>
  </si>
  <si>
    <t>Обеспечение расчетов  за топливно-энергетические ресурсы, потребляемые муниципальными учреждениями</t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</si>
  <si>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Алтайского края» на 2020-2024 годы</t>
    </r>
  </si>
  <si>
    <t>58 3 00 00000</t>
  </si>
  <si>
    <t>58 3 00 60990</t>
  </si>
  <si>
    <t>Предоставление субсидий бюджетным, автономным учреждениям и иным некоммерческим организациям</t>
  </si>
  <si>
    <t>58 3 00 S0430</t>
  </si>
  <si>
    <t xml:space="preserve">Молодежная политика </t>
  </si>
  <si>
    <t>58 3 00 S3214</t>
  </si>
  <si>
    <t>Организация отдыха и оздоровление детей</t>
  </si>
  <si>
    <t>58 3 00 S3212</t>
  </si>
  <si>
    <t>Другие вопросы в области образования</t>
  </si>
  <si>
    <t>01 0 00 00000</t>
  </si>
  <si>
    <t xml:space="preserve">Расходы на обеспечение деятельности органов местного самоуправления </t>
  </si>
  <si>
    <t>01 2 00 00000</t>
  </si>
  <si>
    <t>Центральный аппарат органов местного самоуправления</t>
  </si>
  <si>
    <t>01 2 00 10110</t>
  </si>
  <si>
    <t xml:space="preserve">Расходы на выплаты персоналу в целях обеспечения выполнения функции государственными (муниципальными) органами, казенными учреждениями, органами управления государственными внебюджетными фондами </t>
  </si>
  <si>
    <t>01 2 00 S 0430</t>
  </si>
  <si>
    <t>Руководство и управление в сфере установленных функций</t>
  </si>
  <si>
    <t>01 4 00 00000</t>
  </si>
  <si>
    <t>Функционирование комиссий по делам несовершеннолетних и защите их прав и организация и осуществление деятельности по опеке  и попечительству над детьми-сиротами, оставшимися без попечения родителей</t>
  </si>
  <si>
    <t>01 4 00 70090</t>
  </si>
  <si>
    <t xml:space="preserve">02 0 00 00000 </t>
  </si>
  <si>
    <t xml:space="preserve">Расходы на обеспечение деятельности (оказание услуг) иных подведомственных учреждений </t>
  </si>
  <si>
    <t>02 5 00 00000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</si>
  <si>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</si>
  <si>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02 5 00 10820</t>
  </si>
  <si>
    <t>02 5 00 S 0430</t>
  </si>
  <si>
    <t>Муниципальная Программа «Профилактика преступлений  и иных правонарушений в муниципальном образовании Панкрушихинский район Алтайского края  на 2021-2024 годы»</t>
  </si>
  <si>
    <t>11  0 00 00000</t>
  </si>
  <si>
    <t>11 0 00 60990</t>
  </si>
  <si>
    <t>Закупка товаров, работ и услуг для обеспечения государственных (муниципальных) нужд</t>
  </si>
  <si>
    <t>Социальная политика</t>
  </si>
  <si>
    <t>Охрана семьи и детства</t>
  </si>
  <si>
    <t>Муниципальная  программа «Развитие образования в Панкрушихинском районе Алтайского края » на 2020 – 2024 годы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</si>
  <si>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</si>
  <si>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58 1 00 70700</t>
  </si>
  <si>
    <t>58  1  00 70700</t>
  </si>
  <si>
    <t>Подпрограмма «Развитие общего образования в Панкрушихинском Алтайского края» муниципальной программы «Развитие образования в Панкрушихинском районе Алтайского края» на 2020-2024 годы</t>
  </si>
  <si>
    <t>Выплата приемной семье  на содержание подопечных детей</t>
  </si>
  <si>
    <t>58 2 00 70801</t>
  </si>
  <si>
    <t>Вознаграждение приемному родителю</t>
  </si>
  <si>
    <t>58 2 00 70802</t>
  </si>
  <si>
    <t xml:space="preserve">Выплаты семьям опекунов на содержание подопечных детей </t>
  </si>
  <si>
    <t>58 2 00 70803</t>
  </si>
  <si>
    <t>Комитет по финансам , налоговой и кредитной политике администрации Панкрушихинского района Алтайского края</t>
  </si>
  <si>
    <t>Общегосударственные вопросы</t>
  </si>
  <si>
    <t>Расходы на обеспечение деятельности органов местного самоуправления</t>
  </si>
  <si>
    <t>01 2 00 00000</t>
  </si>
  <si>
    <t>01 2 00 10110</t>
  </si>
  <si>
    <t>Межбюджетные трансферты</t>
  </si>
  <si>
    <t>01 2 00  00000</t>
  </si>
  <si>
    <t>01 2 00 S0430</t>
  </si>
  <si>
    <t>Резервные фонды</t>
  </si>
  <si>
    <t>Иные расходы органов муниципальной власти</t>
  </si>
  <si>
    <t>99 0 00 00000</t>
  </si>
  <si>
    <t>99 1 00 00000</t>
  </si>
  <si>
    <t>Резервные фонды местных администраций</t>
  </si>
  <si>
    <t>99 1 00 14100</t>
  </si>
  <si>
    <t>Другие общегосударственные вопросы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</si>
  <si>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</si>
  <si>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Функционирование административных комиссий  при местных администрациях</t>
  </si>
  <si>
    <t>01 4 00 70060</t>
  </si>
  <si>
    <t>Расходы на обеспечение деятельности (оказание услуг) подведомственных учреждений</t>
  </si>
  <si>
    <t>02 0 00 00000</t>
  </si>
  <si>
    <t>Расходы на обеспечение деятельности (оказание услуг) иных подведомственных учреждений</t>
  </si>
  <si>
    <t>02 5  00 10820</t>
  </si>
  <si>
    <t>Софинансирование части расходов местных бюджетов по оплате труда работников муниципальных учреждений</t>
  </si>
  <si>
    <t>02 5 00 S0430</t>
  </si>
  <si>
    <t>Расходы на выполнение других обязательств</t>
  </si>
  <si>
    <t>99 9 00 00000</t>
  </si>
  <si>
    <t>99 9 00 14710</t>
  </si>
  <si>
    <t>Национальная оборона</t>
  </si>
  <si>
    <t>Мобилизационная и вневойсковая подготовка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</si>
  <si>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</si>
  <si>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Осуществление первичного воинского учета на территориях, где отсутствуют военные комиссариаты</t>
  </si>
  <si>
    <t>01 4 00 51180</t>
  </si>
  <si>
    <t xml:space="preserve"> Межбюджетные трансферты</t>
  </si>
  <si>
    <t>Национальная экономика</t>
  </si>
  <si>
    <t>Дорожное хозяйство</t>
  </si>
  <si>
    <r>
      <t xml:space="preserve">91 </t>
    </r>
    <r>
      <rPr>
        <sz val="13"/>
        <color rgb="FF000000"/>
        <rFont val="Calibri"/>
        <family val="2"/>
        <charset val="204"/>
      </rPr>
      <t>0</t>
    </r>
    <r>
      <rPr>
        <sz val="13"/>
        <color rgb="FF000000"/>
        <rFont val="Times New Roman"/>
        <family val="1"/>
        <charset val="204"/>
      </rPr>
      <t xml:space="preserve"> 00 </t>
    </r>
    <r>
      <rPr>
        <sz val="13"/>
        <color rgb="FF000000"/>
        <rFont val="Calibri"/>
        <family val="2"/>
        <charset val="204"/>
      </rPr>
      <t>00000</t>
    </r>
  </si>
  <si>
    <t>Расходы муниципального дорожного фонда</t>
  </si>
  <si>
    <t>91 2 00 67270</t>
  </si>
  <si>
    <t>Жилищно-коммунальное хозяйство</t>
  </si>
  <si>
    <t>Коммунальное хозяйство</t>
  </si>
  <si>
    <t>43 2 00 S1190</t>
  </si>
  <si>
    <t>Благоустройство</t>
  </si>
  <si>
    <t>Иные вопросы в области жилищно-коммунального хозяйства</t>
  </si>
  <si>
    <t>92 0 00 00000</t>
  </si>
  <si>
    <t>Прочие мероприятия по благоустройству</t>
  </si>
  <si>
    <t>92 9 00 18080</t>
  </si>
  <si>
    <t>Обслуживание государственного и (муниципального) долга</t>
  </si>
  <si>
    <t xml:space="preserve">Обслуживание государственного  (муниципального) внутреннего  долга </t>
  </si>
  <si>
    <t>99 3  00 14070</t>
  </si>
  <si>
    <t xml:space="preserve">Межбюджетные трансферты общего характера бюджетной  системы Российской Федерации </t>
  </si>
  <si>
    <t>Дотации на выравнивание бюджетной обеспеченности субъектов РФ и муниципальных образований</t>
  </si>
  <si>
    <t>98  1 00 60220</t>
  </si>
  <si>
    <t>Комитет социальной работы администрации  Панкрушихинского района  Алтайского края</t>
  </si>
  <si>
    <t>67 0 00 00000</t>
  </si>
  <si>
    <t>Расходы на реализацию муниципальных целевых программ</t>
  </si>
  <si>
    <t>67 0 00 60990</t>
  </si>
  <si>
    <t>Транспорт</t>
  </si>
  <si>
    <t>Дополнительное образование детей</t>
  </si>
  <si>
    <t>Муниципальная  программа «Развитие образования  в Панкрушихинском районе» на 2020 – 2024 годы</t>
  </si>
  <si>
    <t>Молодежная политика</t>
  </si>
  <si>
    <t>65 0 00 00000</t>
  </si>
  <si>
    <t>65 0 00 60990</t>
  </si>
  <si>
    <t>Культура, кинематография</t>
  </si>
  <si>
    <t>Культура</t>
  </si>
  <si>
    <t>44 0 00 00000</t>
  </si>
  <si>
    <t xml:space="preserve">Предоставление субсидий бюджетным, автономным учреждениям и иным некоммерческим организациям </t>
  </si>
  <si>
    <t>Другие вопросы  в области культуры, кинематографии</t>
  </si>
  <si>
    <t>Расходы на обеспечение подведомственных учреждений</t>
  </si>
  <si>
    <t>Расходы на обеспечение деятельности(оказание услуг) иных подведомственных учреждений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</si>
  <si>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фондами)</t>
  </si>
  <si>
    <t>Социальное обеспечение населения</t>
  </si>
  <si>
    <t>71 0 00 00000</t>
  </si>
  <si>
    <t>71 0 00 60990</t>
  </si>
  <si>
    <t>Администрация Панкрушихинского района Алтайского края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</si>
  <si>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</si>
  <si>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</si>
  <si>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01 2 00 10120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</si>
  <si>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</si>
  <si>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01 2 00 10110  </t>
  </si>
  <si>
    <t>Функционирование  Правительства РФ, высших исполнительных органов государственной власти субъектов РФ,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</si>
  <si>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</si>
  <si>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</si>
  <si>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01 4 00 51200</t>
  </si>
  <si>
    <t>Муниципальный жилищный фонд</t>
  </si>
  <si>
    <t>04 0 00 00000</t>
  </si>
  <si>
    <t>Муниципальный жилищный фонд социального использования</t>
  </si>
  <si>
    <t>04 1 00 00000</t>
  </si>
  <si>
    <t>Жилищный фонд по договорам социального найма</t>
  </si>
  <si>
    <t>90 2 00 00000</t>
  </si>
  <si>
    <t>Подпрограмма «Совершенствование системы формирования и использования официальной статистической информации в рамках регионального плана статистических работ» государственной программы Алтайского края «Экономическое развитие и инновационная экономика»</t>
  </si>
  <si>
    <t>20 5 00 00000</t>
  </si>
  <si>
    <t>Проведение Всероссийской переписи населения 2020 года</t>
  </si>
  <si>
    <t>20 5 00 54690</t>
  </si>
  <si>
    <t>Национальная безопасность и правоохранительная деятельность</t>
  </si>
  <si>
    <t>02 5  00 00000</t>
  </si>
  <si>
    <t>Учреждения  по обеспечению национальной безопасности и правоохранительной деятельности</t>
  </si>
  <si>
    <t>02 5 00 10860</t>
  </si>
  <si>
    <t>Сельское хозяйство и рыболовство</t>
  </si>
  <si>
    <t>91 4 00 70400</t>
  </si>
  <si>
    <t>17 0 00 00000</t>
  </si>
  <si>
    <t>17 2 00 00000</t>
  </si>
  <si>
    <t>Мероприятия в области коммунального хозяйства</t>
  </si>
  <si>
    <t>92 9 00 18030</t>
  </si>
  <si>
    <t>Сбор и удаление твердых отходов</t>
  </si>
  <si>
    <t>92 9 00 18090</t>
  </si>
  <si>
    <t>Организация и содержание мест захоронения</t>
  </si>
  <si>
    <t>92 9 00 18070</t>
  </si>
  <si>
    <t>01 4 00  00000</t>
  </si>
  <si>
    <t>01 4  00 70090</t>
  </si>
  <si>
    <t>Физическая культура и спорт</t>
  </si>
  <si>
    <t>Физическая культура</t>
  </si>
  <si>
    <t>70 0 00 00000</t>
  </si>
  <si>
    <t>70 1 00 00000</t>
  </si>
  <si>
    <t>70 1 00 60990</t>
  </si>
  <si>
    <t>ИТОГО РАСХОДОВ</t>
  </si>
  <si>
    <t>К решению Панкрушихинского районного Совета депутатов</t>
  </si>
  <si>
    <t>074</t>
  </si>
  <si>
    <t>07</t>
  </si>
  <si>
    <t>01</t>
  </si>
  <si>
    <t>58  0  00 00000</t>
  </si>
  <si>
    <t>02</t>
  </si>
  <si>
    <t>03</t>
  </si>
  <si>
    <t>09</t>
  </si>
  <si>
    <t>04</t>
  </si>
  <si>
    <t>10</t>
  </si>
  <si>
    <t>092</t>
  </si>
  <si>
    <t>06</t>
  </si>
  <si>
    <t xml:space="preserve">             </t>
  </si>
  <si>
    <t xml:space="preserve">                                                                                                                   </t>
  </si>
  <si>
    <t>Ведомственная структура расходов районног бюджета на 2021 год</t>
  </si>
  <si>
    <t>тыс.рублей</t>
  </si>
  <si>
    <t>91 2 00 00000</t>
  </si>
  <si>
    <t xml:space="preserve">092 </t>
  </si>
  <si>
    <t>Мероприятия в сфере дорожного хозяйства</t>
  </si>
  <si>
    <t>05</t>
  </si>
  <si>
    <t>Государственная программа Алтайского края «Обеспечение населения Алтайского края жилищно-коммунальными услугами»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</si>
  <si>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«Обеспечение населения Алтайского края жилищно-коммунальными услугами»</t>
  </si>
  <si>
    <t>Обеспечение расчетов за топливно-энергетические ресурсы, потребляемые муниципальными учреждениями</t>
  </si>
  <si>
    <t>92 9 00 00000</t>
  </si>
  <si>
    <t>Иные расходы  в области жилищно-коммунального хозяйтсва</t>
  </si>
  <si>
    <t>13</t>
  </si>
  <si>
    <t>Иные расходы  органов муниципальной власти</t>
  </si>
  <si>
    <t>99 3 00 00000</t>
  </si>
  <si>
    <t>Процентные платежи по долговым обязательствам</t>
  </si>
  <si>
    <t>Процентные платежи по  муниципальному долгу</t>
  </si>
  <si>
    <t>14</t>
  </si>
  <si>
    <t>98 0 00 00000</t>
  </si>
  <si>
    <t>Межбюджетные трансферты общего характера муниципальных образований</t>
  </si>
  <si>
    <t>98 1 00 00000</t>
  </si>
  <si>
    <t>Выравнивание бюджетной обеспеченности муниципальных образований</t>
  </si>
  <si>
    <t>Выравнивание бюджетной обеспеченности поселений из районного бюджета</t>
  </si>
  <si>
    <t>Содержание и организация оздоровительного лагеря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</si>
  <si>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                       « Обеспечение населения Алтайского края жилищно-коммунальными услугами»</t>
  </si>
  <si>
    <t>08</t>
  </si>
  <si>
    <t>Муниципальная программа  «Комплексные меры противодействия злоупотреблению наркотиками и их незаконному обороту в Панкрушихинском районе»  2021-2025 годы</t>
  </si>
  <si>
    <t>03 0 00 00000</t>
  </si>
  <si>
    <t>Иные вопросы в сфере транспорта</t>
  </si>
  <si>
    <t>03 1 00 00000</t>
  </si>
  <si>
    <t>03 1 00 10210</t>
  </si>
  <si>
    <t>Расходы на предоставления льготного проезда</t>
  </si>
  <si>
    <t>301</t>
  </si>
  <si>
    <t>Расходы на предоставление льготного проезда отдельным категриям граждан</t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</si>
  <si>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 Алтайского края» на 2020-2024 годы</t>
    </r>
  </si>
  <si>
    <t>Муниципальная программа  «Молодежь Панкрушихинского района на 2017-2021 годы»</t>
  </si>
  <si>
    <t>Муниципальная программа «Развитие культуры Панкрушихинского района на 2021-2025 годы»</t>
  </si>
  <si>
    <t>Подпрограмма "Обеспечение условий реализации программы и развития отрасли"</t>
  </si>
  <si>
    <t>44 3 00 00000</t>
  </si>
  <si>
    <t>44 3 00  60990</t>
  </si>
  <si>
    <t>44 3 00 60990</t>
  </si>
  <si>
    <t>44 3 00 S0430</t>
  </si>
  <si>
    <t>Муниципальная программа  «Социальная поддержка граждан Панкрушихинского района на 2021-2025 годы»</t>
  </si>
  <si>
    <t>Муниципальная программа  "Обеспечение  жильем или улучшение жилищных условий молодых семей в Панкрушихинском районе" на 2020-2024 годы</t>
  </si>
  <si>
    <t>14 0 00 00000</t>
  </si>
  <si>
    <t>303</t>
  </si>
  <si>
    <t>Муниципальная программа "Информатизация органов местного самоуправления муниципального  образования Панкрушихинский район Алтайского края на 2020-2024 годы"</t>
  </si>
  <si>
    <t xml:space="preserve">13 </t>
  </si>
  <si>
    <t>45 0 00 60990</t>
  </si>
  <si>
    <t>90 0 00 00000</t>
  </si>
  <si>
    <t xml:space="preserve">303 </t>
  </si>
  <si>
    <t xml:space="preserve">01 </t>
  </si>
  <si>
    <t>Иные вопросы  в отраслях социальной сферы</t>
  </si>
  <si>
    <t>Иные вопросы  в сфере культуры</t>
  </si>
  <si>
    <t>90  2 00 40990</t>
  </si>
  <si>
    <t>Расходы на содержание,текущий ремонт памятников истории и культуры</t>
  </si>
  <si>
    <t>90 2 00 40990</t>
  </si>
  <si>
    <t>45 0 00 00000</t>
  </si>
  <si>
    <t>Защита населения и территории от чрезвычайных ситуаций природного и техногенного характера, пожарная безопасность</t>
  </si>
  <si>
    <t>91 4 00 00000</t>
  </si>
  <si>
    <t>Мероприятия в области сельского хозяйства</t>
  </si>
  <si>
    <t>Отлов и содержание животных без владельцев</t>
  </si>
  <si>
    <t>ДЦП Муниципальная Программа  «Повышение безопасности дорожного движения  в Панкрушихинском районе Алтайского края на 2021 -2025 годы"</t>
  </si>
  <si>
    <t>10 0 00 00000</t>
  </si>
  <si>
    <t>10 0 00 60990</t>
  </si>
  <si>
    <t>Подпрограмма «Развитие дорожного хозяйства Алтайского края» государственной программы Алтайского края «Развитие транспортной системы Алтайского края»</t>
  </si>
  <si>
    <t>Государственная программа Алтайского края «Развитие транспортной системы Алтайского края»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</si>
  <si>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</si>
  <si>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17 2 00 S1030</t>
  </si>
  <si>
    <t>Иные вопросы  сфере дорожного хозяйства</t>
  </si>
  <si>
    <t>Меропритятия в сфере дорожного хозяйства</t>
  </si>
  <si>
    <t>Иные расходы в области жилищно-коммунального хозяйства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</si>
  <si>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</si>
  <si>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Муниципальная программа "Развитие физической культуры и спорта на территории  Панкрушихинского района" на 2020-2024 годы</t>
  </si>
  <si>
    <t>Подпрограмма "Развитие физической культуры и массового спорта , формирование здорового образа жизни у населения Панкрушихинского района"</t>
  </si>
  <si>
    <t>Подпрограмма " Капитальный, текущий ремонт зданий, благоустройство и содержание прилегающих территорий учреждений образования Панкрушихинского района Алтайского края"</t>
  </si>
  <si>
    <t xml:space="preserve"> Иные бюджетные ассигнования </t>
  </si>
  <si>
    <t>14 0 00 L4970</t>
  </si>
  <si>
    <t>Реализация мероприятий по обеспечению жильем молодых семей</t>
  </si>
  <si>
    <t xml:space="preserve">02 </t>
  </si>
  <si>
    <t>Подпрограмма «Развитие общего образования в Панкрушихинском районе Алтайского края » муниципальной программы «Развитие образования в Панкрушихинском районе Алтайского края» на 2020-2024 годы</t>
  </si>
  <si>
    <t xml:space="preserve"> Расходы на реализацию муниципальных программ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</si>
  <si>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(Районный Бюджет)</t>
  </si>
  <si>
    <r>
      <t xml:space="preserve"> Подпрограмма « Развитие дополнительного образования детей и сферы отдыха и оздоровления детей в Панкрушихинском районе»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района Алтайского края» на 2020-2024 годы</t>
    </r>
  </si>
  <si>
    <t>20 0 00 00000</t>
  </si>
  <si>
    <t>20 5 00  54690</t>
  </si>
  <si>
    <t>Государственная программа Алтайского края «Экономическое развитие и инновационная экономика»</t>
  </si>
  <si>
    <t>58 2 00 53032</t>
  </si>
  <si>
    <t>58 2 00 L3042</t>
  </si>
  <si>
    <t>На обеспечение выплат ежемесячного денежного вознаграждения за классное руководство педагогическим работникам  муниципальных общеобразовательныхз организаций</t>
  </si>
  <si>
    <t>На организацию бесплатного горячего питания обучающихся, получающих начальное общее образование в  муниципальных образовательных  организациях</t>
  </si>
  <si>
    <t>Закупка товаров, работ и услуг для государственных (муниципальных) нужд</t>
  </si>
  <si>
    <t>Иные бюджетные ассигнования</t>
  </si>
  <si>
    <t>Закупка товаров, работ и услуг для  государственных (муниципальных) нужд</t>
  </si>
  <si>
    <t>Закупка товаров, работ и услуг для  государственных (муниципальных)  нужд</t>
  </si>
  <si>
    <t xml:space="preserve">Закупка товаров, работ и услуг для  государственных (муниципальных)  нужд </t>
  </si>
  <si>
    <t xml:space="preserve">Закупка товаров, работ и услуг для  государственных (муниципальных) нужд </t>
  </si>
  <si>
    <t xml:space="preserve">Иные бюджетные ассигнования </t>
  </si>
  <si>
    <t>Прочая закупка товаров, работ и услуг для государственных (муниципальных) нужд</t>
  </si>
  <si>
    <t>Капитальные вложения в объекты государственной (муниципальной) собственности</t>
  </si>
  <si>
    <t>Прочая закупка товаров, работ и услуг для  государственных (муниципальных) нужд</t>
  </si>
  <si>
    <t>Закупка товаров, работ и услуг для  государственных нужд(муниципальных)</t>
  </si>
  <si>
    <t>Закупка товаров, работ и услуг для  (муниципальных) нужд</t>
  </si>
  <si>
    <t xml:space="preserve"> Закупка товаров, работ и услуг для  государственных (муниципальных) нужд</t>
  </si>
  <si>
    <t>Прочие выплаты по обязательстваи государства</t>
  </si>
  <si>
    <t>04 1 00 10990</t>
  </si>
  <si>
    <t>11</t>
  </si>
  <si>
    <t>70 1 00 S 0430</t>
  </si>
  <si>
    <t>70 1 00 S0430</t>
  </si>
  <si>
    <t>98 5 00 00000</t>
  </si>
  <si>
    <t>Прочие межбюджетные трансферты общего характера</t>
  </si>
  <si>
    <r>
      <t>Д</t>
    </r>
    <r>
      <rPr>
        <b/>
        <sz val="13"/>
        <color rgb="FF000000"/>
        <rFont val="Times New Roman"/>
        <family val="1"/>
        <charset val="204"/>
      </rPr>
      <t>ополнительное образование детей</t>
    </r>
  </si>
  <si>
    <t>Иные вопросы  в области национальной экономики</t>
  </si>
  <si>
    <t>Расходы на обеспечение  деятельности (оказание услуг) подведомственных учреждений</t>
  </si>
  <si>
    <t>Расходы на обеспечение деятельности (оказание услуг)подведомственных учреждений</t>
  </si>
  <si>
    <t>Социальное обеспечние населения</t>
  </si>
  <si>
    <t>Социальное политика</t>
  </si>
  <si>
    <t>52 0 00 L5765</t>
  </si>
  <si>
    <t>52 0 00 00000</t>
  </si>
  <si>
    <t>Муниципальная программа "Комплексное развитие сельских территорий Панкрушихинского района Алтайского края" на 2020-2025 годы</t>
  </si>
  <si>
    <t>Улучшение жилищных условий граждан, проживающих на сельских территориях</t>
  </si>
  <si>
    <t>98 5 00 80410</t>
  </si>
  <si>
    <t>Прочие межбюджетные трансферты</t>
  </si>
  <si>
    <t>Иные вопросы области национальной экономики</t>
  </si>
  <si>
    <t>ПРИЛОЖЕНИЕ 4</t>
  </si>
  <si>
    <t xml:space="preserve">58 2 Е2 50970 </t>
  </si>
  <si>
    <t>72 2 00 S0265</t>
  </si>
  <si>
    <t>58 6 00 S0990</t>
  </si>
  <si>
    <t xml:space="preserve">Закупка товаров, работ и услуг </t>
  </si>
  <si>
    <t>Расходы на реализацию мероприятий по капитальному ремонту</t>
  </si>
  <si>
    <t>58 2 Е2 50970</t>
  </si>
  <si>
    <t>Государственная программа Алтайского края "Создание условий для эффективного и ответственного упрпвления региональными и муниципальными финансами"</t>
  </si>
  <si>
    <t>72 0  00 00000</t>
  </si>
  <si>
    <t>72 2 00 00000</t>
  </si>
  <si>
    <t>Подпрограмма " Поддержание и стимулирование устойчивого исполнения бюджетов муниципальных образований Алтайского края" государственной программы Алтайского края "Создание условий для эффективного и ответсвенного управления региональными и муниципальными финансами"</t>
  </si>
  <si>
    <t>72 2 00 S0261</t>
  </si>
  <si>
    <t>72 2 00 S0263</t>
  </si>
  <si>
    <t>Реализация инициативных проектов развития (создание) общественной инфраструктуры муниципальных образований, проект по благоустройству кладбища в п. Алексеевский Панкрушихинского района</t>
  </si>
  <si>
    <t>Реализация инициативных проектов развития (создание) общественной инфраструктуры муниципальных образований, проект по благоустройству кладбища в с. Береговое Панкрушихинского района</t>
  </si>
  <si>
    <t>72 2 00 S0267</t>
  </si>
  <si>
    <t>Реализация инициативных проектов развития (создание) общественной инфраструктуры муниципальных образований, проект по благоустройству кладбища в с. Зыково Панкрушихинского района</t>
  </si>
  <si>
    <t>72 0 00 00000</t>
  </si>
  <si>
    <t>72 2 00 S0266</t>
  </si>
  <si>
    <t>Реализация инициативных проектов развития (создание) общественной инфраструктуры муниципальных образований, проект по благоустройству кладбища в с. Панкрушиха Панкрушихинского района</t>
  </si>
  <si>
    <t>Реализация инициативных проектов развития (создание) общественной инфраструктуры муниципальных образований, проект по благоустройству кладбища в с. Кызылту Панкрушихинского района</t>
  </si>
  <si>
    <t>72 2 00 S0262</t>
  </si>
  <si>
    <t>Реализация инициативных проектов развития (создание) общественной инфраструктуры муниципальных образований, проект по замене водонапорной башни в с. Зятьково Панкрушихинского района</t>
  </si>
  <si>
    <t>Реализация инициативных проектов развития (создание) общественной инфраструктуры муниципальных образований, проект по замене водонапорной башни в с. Луковка Панкрушихинского района</t>
  </si>
  <si>
    <t>72 2 00 S0264</t>
  </si>
  <si>
    <t>Другие вопросы в области культуры, кинематографии</t>
  </si>
  <si>
    <t>Иные вопросы в отраслях социальной сферы</t>
  </si>
  <si>
    <t>Иные вопросы в сфере культуры</t>
  </si>
  <si>
    <t>44 3 00 L4672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</si>
  <si>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</si>
  <si>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программа Алтайского края " Обеспечение населения Алтайского края жилищно-коммунальными услугами"</t>
  </si>
  <si>
    <t>Подпрограмма "Модернизация и обеспечение стабильного функционирования обектов теплоснабжения" государственной программы Алтайского края " Обеспечение населения Алтайского края жилищно- коммунальными услугами"</t>
  </si>
  <si>
    <t>Расходы на реализацию мероприятий по строительству,реконструкции, ремонту и капитальному ремонту объектов теплоснабжения</t>
  </si>
  <si>
    <t>43 2 00 S0460</t>
  </si>
  <si>
    <t>43 1 00 00000</t>
  </si>
  <si>
    <t>Расходы на реализацию мероприятий, направленных на обеспечение стабильности водоснабжения населения Алтайского края</t>
  </si>
  <si>
    <t>43 1 00  S3020</t>
  </si>
  <si>
    <t>43 1 00 S3020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</si>
  <si>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</si>
  <si>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от   28 мая 2021 года  № 27РС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</si>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</sst>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8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Alignment="1">
      <alignment horizontal="right"/>
    </xf>
    <xf numFmtId="49" fontId="2" fillId="0" borderId="4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 wrapText="1"/>
    </xf>
    <xf numFmtId="49" fontId="9" fillId="0" borderId="4" xfId="0" applyNumberFormat="1" applyFont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right" vertical="top"/>
    </xf>
    <xf numFmtId="164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right" vertical="top"/>
    </xf>
    <xf numFmtId="49" fontId="11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tabSelected="1" view="pageBreakPreview" topLeftCell="A10" zoomScale="90" zoomScaleSheetLayoutView="90" workbookViewId="0">
      <selection activeCell="H10" sqref="H10"/>
    </sheetView>
  </sheetViews>
  <sheetFormatPr defaultRowHeight="15" x14ac:dyDescent="0.25"/>
  <cols>
    <col min="2" max="2" width="50" customWidth="1"/>
    <col min="3" max="3" width="7.28515625" customWidth="1"/>
    <col min="4" max="4" width="7.85546875" customWidth="1"/>
    <col min="5" max="5" width="11.42578125" customWidth="1"/>
    <col min="6" max="6" width="12.5703125" customWidth="1"/>
    <col min="8" max="8" width="11" customWidth="1"/>
    <col min="9" max="9" width="18.42578125" customWidth="1"/>
  </cols>
  <sheetData>
    <row r="1" spans="1:9" ht="18.75" customHeight="1" x14ac:dyDescent="0.3">
      <c r="B1" s="1" t="s">
        <v>222</v>
      </c>
      <c r="C1" s="116"/>
      <c r="D1" s="116"/>
      <c r="E1" s="116"/>
      <c r="F1" s="11"/>
      <c r="G1" s="116" t="s">
        <v>347</v>
      </c>
      <c r="H1" s="116"/>
      <c r="I1" s="116"/>
    </row>
    <row r="2" spans="1:9" ht="16.5" customHeight="1" x14ac:dyDescent="0.3">
      <c r="B2" s="2"/>
      <c r="C2" s="11"/>
      <c r="D2" s="11"/>
      <c r="E2" s="117" t="s">
        <v>210</v>
      </c>
      <c r="F2" s="117"/>
      <c r="G2" s="117"/>
      <c r="H2" s="117"/>
      <c r="I2" s="117"/>
    </row>
    <row r="3" spans="1:9" ht="16.5" customHeight="1" x14ac:dyDescent="0.3">
      <c r="B3" s="2"/>
      <c r="C3" s="11"/>
      <c r="D3" s="11"/>
      <c r="E3" s="117"/>
      <c r="F3" s="117"/>
      <c r="G3" s="117"/>
      <c r="H3" s="117"/>
      <c r="I3" s="117"/>
    </row>
    <row r="4" spans="1:9" ht="18.75" x14ac:dyDescent="0.3">
      <c r="B4" s="2"/>
      <c r="C4" s="11"/>
      <c r="D4" s="11"/>
      <c r="E4" s="11"/>
      <c r="F4" s="116" t="s">
        <v>386</v>
      </c>
      <c r="G4" s="116"/>
      <c r="H4" s="116"/>
      <c r="I4" s="116"/>
    </row>
    <row r="5" spans="1:9" ht="16.5" x14ac:dyDescent="0.25">
      <c r="B5" s="2"/>
      <c r="F5" s="118"/>
      <c r="G5" s="118"/>
      <c r="H5" s="118"/>
      <c r="I5" s="118"/>
    </row>
    <row r="6" spans="1:9" ht="15" customHeight="1" x14ac:dyDescent="0.3">
      <c r="A6" s="8"/>
      <c r="B6" s="119" t="s">
        <v>224</v>
      </c>
      <c r="C6" s="119"/>
      <c r="D6" s="119"/>
      <c r="E6" s="119"/>
      <c r="F6" s="119"/>
      <c r="G6" s="119"/>
      <c r="H6" s="119"/>
      <c r="I6" s="119"/>
    </row>
    <row r="7" spans="1:9" ht="16.5" x14ac:dyDescent="0.25">
      <c r="B7" s="3"/>
    </row>
    <row r="8" spans="1:9" ht="16.5" x14ac:dyDescent="0.25">
      <c r="B8" s="10" t="s">
        <v>223</v>
      </c>
      <c r="C8" s="10"/>
      <c r="D8" s="10"/>
      <c r="E8" s="10"/>
      <c r="F8" s="10"/>
      <c r="G8" s="10"/>
      <c r="H8" s="115" t="s">
        <v>225</v>
      </c>
      <c r="I8" s="115"/>
    </row>
    <row r="9" spans="1:9" ht="16.5" x14ac:dyDescent="0.25">
      <c r="B9" s="19" t="s">
        <v>0</v>
      </c>
      <c r="C9" s="9" t="s">
        <v>1</v>
      </c>
      <c r="D9" s="9" t="s">
        <v>2</v>
      </c>
      <c r="E9" s="9" t="s">
        <v>3</v>
      </c>
      <c r="F9" s="87" t="s">
        <v>4</v>
      </c>
      <c r="G9" s="87"/>
      <c r="H9" s="21" t="s">
        <v>5</v>
      </c>
      <c r="I9" s="19" t="s">
        <v>6</v>
      </c>
    </row>
    <row r="10" spans="1:9" ht="52.5" customHeight="1" x14ac:dyDescent="0.25">
      <c r="B10" s="14" t="s">
        <v>7</v>
      </c>
      <c r="C10" s="16" t="s">
        <v>211</v>
      </c>
      <c r="D10" s="15"/>
      <c r="E10" s="15"/>
      <c r="F10" s="87"/>
      <c r="G10" s="87"/>
      <c r="H10" s="9" t="s">
        <v>387</v>
      </c>
      <c r="I10" s="31">
        <f>I11+I126</f>
        <v>215641.3</v>
      </c>
    </row>
    <row r="11" spans="1:9" ht="16.5" x14ac:dyDescent="0.25">
      <c r="B11" s="30" t="s">
        <v>8</v>
      </c>
      <c r="C11" s="32" t="s">
        <v>211</v>
      </c>
      <c r="D11" s="32" t="s">
        <v>212</v>
      </c>
      <c r="E11" s="27"/>
      <c r="F11" s="87"/>
      <c r="G11" s="87"/>
      <c r="H11" s="23"/>
      <c r="I11" s="31">
        <f>I12+I35+I76+I87+I95</f>
        <v>202065.3</v>
      </c>
    </row>
    <row r="12" spans="1:9" ht="16.5" x14ac:dyDescent="0.25">
      <c r="B12" s="30" t="s">
        <v>9</v>
      </c>
      <c r="C12" s="32" t="s">
        <v>211</v>
      </c>
      <c r="D12" s="32" t="s">
        <v>212</v>
      </c>
      <c r="E12" s="32" t="s">
        <v>213</v>
      </c>
      <c r="F12" s="94"/>
      <c r="G12" s="94"/>
      <c r="H12" s="57"/>
      <c r="I12" s="31">
        <f>I13+I18</f>
        <v>32771.300000000003</v>
      </c>
    </row>
    <row r="13" spans="1:9" ht="92.25" customHeight="1" x14ac:dyDescent="0.25">
      <c r="B13" s="26" t="s">
        <v>230</v>
      </c>
      <c r="C13" s="27" t="s">
        <v>211</v>
      </c>
      <c r="D13" s="27" t="s">
        <v>212</v>
      </c>
      <c r="E13" s="27" t="s">
        <v>213</v>
      </c>
      <c r="F13" s="87" t="s">
        <v>28</v>
      </c>
      <c r="G13" s="87"/>
      <c r="H13" s="23"/>
      <c r="I13" s="25">
        <f>I14</f>
        <v>1084</v>
      </c>
    </row>
    <row r="14" spans="1:9" ht="141" customHeight="1" x14ac:dyDescent="0.25">
      <c r="B14" s="26" t="s">
        <v>29</v>
      </c>
      <c r="C14" s="27" t="s">
        <v>211</v>
      </c>
      <c r="D14" s="27" t="s">
        <v>212</v>
      </c>
      <c r="E14" s="27" t="s">
        <v>213</v>
      </c>
      <c r="F14" s="87" t="s">
        <v>30</v>
      </c>
      <c r="G14" s="87"/>
      <c r="H14" s="23"/>
      <c r="I14" s="25">
        <f>I15</f>
        <v>1084</v>
      </c>
    </row>
    <row r="15" spans="1:9" ht="63.75" customHeight="1" x14ac:dyDescent="0.25">
      <c r="B15" s="26" t="s">
        <v>31</v>
      </c>
      <c r="C15" s="27" t="s">
        <v>211</v>
      </c>
      <c r="D15" s="27" t="s">
        <v>212</v>
      </c>
      <c r="E15" s="27" t="s">
        <v>213</v>
      </c>
      <c r="F15" s="87" t="s">
        <v>32</v>
      </c>
      <c r="G15" s="87"/>
      <c r="H15" s="23"/>
      <c r="I15" s="25">
        <f>SUM(I16:I17)</f>
        <v>1084</v>
      </c>
    </row>
    <row r="16" spans="1:9" ht="49.5" x14ac:dyDescent="0.25">
      <c r="B16" s="26" t="s">
        <v>17</v>
      </c>
      <c r="C16" s="27" t="s">
        <v>211</v>
      </c>
      <c r="D16" s="27" t="s">
        <v>212</v>
      </c>
      <c r="E16" s="27" t="s">
        <v>213</v>
      </c>
      <c r="F16" s="87" t="s">
        <v>32</v>
      </c>
      <c r="G16" s="87"/>
      <c r="H16" s="23">
        <v>200</v>
      </c>
      <c r="I16" s="25">
        <v>642</v>
      </c>
    </row>
    <row r="17" spans="2:9" ht="30" customHeight="1" x14ac:dyDescent="0.25">
      <c r="B17" s="26" t="s">
        <v>18</v>
      </c>
      <c r="C17" s="27" t="s">
        <v>211</v>
      </c>
      <c r="D17" s="27" t="s">
        <v>212</v>
      </c>
      <c r="E17" s="27" t="s">
        <v>213</v>
      </c>
      <c r="F17" s="87" t="s">
        <v>32</v>
      </c>
      <c r="G17" s="87"/>
      <c r="H17" s="23">
        <v>600</v>
      </c>
      <c r="I17" s="25">
        <v>442</v>
      </c>
    </row>
    <row r="18" spans="2:9" ht="64.5" customHeight="1" x14ac:dyDescent="0.25">
      <c r="B18" s="26" t="s">
        <v>10</v>
      </c>
      <c r="C18" s="27" t="s">
        <v>211</v>
      </c>
      <c r="D18" s="27" t="s">
        <v>212</v>
      </c>
      <c r="E18" s="27" t="s">
        <v>213</v>
      </c>
      <c r="F18" s="87" t="s">
        <v>214</v>
      </c>
      <c r="G18" s="87"/>
      <c r="H18" s="23"/>
      <c r="I18" s="25">
        <f>I19</f>
        <v>31687.300000000003</v>
      </c>
    </row>
    <row r="19" spans="2:9" ht="115.5" customHeight="1" x14ac:dyDescent="0.25">
      <c r="B19" s="33" t="s">
        <v>11</v>
      </c>
      <c r="C19" s="27" t="s">
        <v>211</v>
      </c>
      <c r="D19" s="27" t="s">
        <v>212</v>
      </c>
      <c r="E19" s="27" t="s">
        <v>213</v>
      </c>
      <c r="F19" s="87" t="s">
        <v>12</v>
      </c>
      <c r="G19" s="87"/>
      <c r="H19" s="23"/>
      <c r="I19" s="25">
        <f>I20+I25+I30+I33</f>
        <v>31687.300000000003</v>
      </c>
    </row>
    <row r="20" spans="2:9" ht="51.75" customHeight="1" x14ac:dyDescent="0.25">
      <c r="B20" s="26" t="s">
        <v>13</v>
      </c>
      <c r="C20" s="12" t="s">
        <v>211</v>
      </c>
      <c r="D20" s="27" t="s">
        <v>212</v>
      </c>
      <c r="E20" s="27" t="s">
        <v>213</v>
      </c>
      <c r="F20" s="88" t="s">
        <v>14</v>
      </c>
      <c r="G20" s="88"/>
      <c r="H20" s="23"/>
      <c r="I20" s="25">
        <f>I21+I22+I23+I24</f>
        <v>15408.4</v>
      </c>
    </row>
    <row r="21" spans="2:9" ht="99" x14ac:dyDescent="0.25">
      <c r="B21" s="26" t="s">
        <v>15</v>
      </c>
      <c r="C21" s="27" t="s">
        <v>211</v>
      </c>
      <c r="D21" s="27" t="s">
        <v>212</v>
      </c>
      <c r="E21" s="27" t="s">
        <v>213</v>
      </c>
      <c r="F21" s="87" t="s">
        <v>16</v>
      </c>
      <c r="G21" s="87"/>
      <c r="H21" s="23">
        <v>100</v>
      </c>
      <c r="I21" s="25">
        <v>4567.3</v>
      </c>
    </row>
    <row r="22" spans="2:9" ht="61.5" customHeight="1" x14ac:dyDescent="0.25">
      <c r="B22" s="45" t="s">
        <v>314</v>
      </c>
      <c r="C22" s="27" t="s">
        <v>211</v>
      </c>
      <c r="D22" s="27" t="s">
        <v>212</v>
      </c>
      <c r="E22" s="27" t="s">
        <v>213</v>
      </c>
      <c r="F22" s="87" t="s">
        <v>16</v>
      </c>
      <c r="G22" s="87"/>
      <c r="H22" s="23">
        <v>200</v>
      </c>
      <c r="I22" s="25">
        <v>4544.3</v>
      </c>
    </row>
    <row r="23" spans="2:9" ht="48" customHeight="1" x14ac:dyDescent="0.25">
      <c r="B23" s="52" t="s">
        <v>54</v>
      </c>
      <c r="C23" s="27" t="s">
        <v>211</v>
      </c>
      <c r="D23" s="27" t="s">
        <v>212</v>
      </c>
      <c r="E23" s="27" t="s">
        <v>213</v>
      </c>
      <c r="F23" s="87" t="s">
        <v>16</v>
      </c>
      <c r="G23" s="87"/>
      <c r="H23" s="23">
        <v>600</v>
      </c>
      <c r="I23" s="25">
        <v>6276.9</v>
      </c>
    </row>
    <row r="24" spans="2:9" ht="29.25" customHeight="1" x14ac:dyDescent="0.25">
      <c r="B24" s="51" t="s">
        <v>315</v>
      </c>
      <c r="C24" s="27" t="s">
        <v>211</v>
      </c>
      <c r="D24" s="27" t="s">
        <v>212</v>
      </c>
      <c r="E24" s="27" t="s">
        <v>213</v>
      </c>
      <c r="F24" s="87" t="s">
        <v>16</v>
      </c>
      <c r="G24" s="87"/>
      <c r="H24" s="23">
        <v>800</v>
      </c>
      <c r="I24" s="25">
        <v>19.899999999999999</v>
      </c>
    </row>
    <row r="25" spans="2:9" ht="108.75" customHeight="1" x14ac:dyDescent="0.25">
      <c r="B25" s="26" t="s">
        <v>19</v>
      </c>
      <c r="C25" s="27" t="s">
        <v>211</v>
      </c>
      <c r="D25" s="27" t="s">
        <v>212</v>
      </c>
      <c r="E25" s="27" t="s">
        <v>213</v>
      </c>
      <c r="F25" s="87" t="s">
        <v>20</v>
      </c>
      <c r="G25" s="87"/>
      <c r="H25" s="23"/>
      <c r="I25" s="25">
        <f>I26+I27+I28+I29</f>
        <v>14652</v>
      </c>
    </row>
    <row r="26" spans="2:9" ht="126" customHeight="1" x14ac:dyDescent="0.25">
      <c r="B26" s="26" t="s">
        <v>21</v>
      </c>
      <c r="C26" s="27" t="s">
        <v>211</v>
      </c>
      <c r="D26" s="27" t="s">
        <v>212</v>
      </c>
      <c r="E26" s="27" t="s">
        <v>213</v>
      </c>
      <c r="F26" s="87" t="s">
        <v>20</v>
      </c>
      <c r="G26" s="87"/>
      <c r="H26" s="23">
        <v>100</v>
      </c>
      <c r="I26" s="25">
        <v>9321.5</v>
      </c>
    </row>
    <row r="27" spans="2:9" ht="60" customHeight="1" x14ac:dyDescent="0.25">
      <c r="B27" s="45" t="s">
        <v>316</v>
      </c>
      <c r="C27" s="27" t="s">
        <v>211</v>
      </c>
      <c r="D27" s="27" t="s">
        <v>212</v>
      </c>
      <c r="E27" s="27" t="s">
        <v>213</v>
      </c>
      <c r="F27" s="87" t="s">
        <v>20</v>
      </c>
      <c r="G27" s="87"/>
      <c r="H27" s="23">
        <v>200</v>
      </c>
      <c r="I27" s="25">
        <v>134.19999999999999</v>
      </c>
    </row>
    <row r="28" spans="2:9" ht="53.25" customHeight="1" x14ac:dyDescent="0.25">
      <c r="B28" s="26" t="s">
        <v>22</v>
      </c>
      <c r="C28" s="27" t="s">
        <v>211</v>
      </c>
      <c r="D28" s="27" t="s">
        <v>212</v>
      </c>
      <c r="E28" s="27" t="s">
        <v>213</v>
      </c>
      <c r="F28" s="87" t="s">
        <v>20</v>
      </c>
      <c r="G28" s="87"/>
      <c r="H28" s="23">
        <v>300</v>
      </c>
      <c r="I28" s="25">
        <v>15</v>
      </c>
    </row>
    <row r="29" spans="2:9" ht="53.25" customHeight="1" x14ac:dyDescent="0.25">
      <c r="B29" s="78" t="s">
        <v>54</v>
      </c>
      <c r="C29" s="79" t="s">
        <v>211</v>
      </c>
      <c r="D29" s="79" t="s">
        <v>212</v>
      </c>
      <c r="E29" s="79" t="s">
        <v>213</v>
      </c>
      <c r="F29" s="87" t="s">
        <v>20</v>
      </c>
      <c r="G29" s="87"/>
      <c r="H29" s="76">
        <v>600</v>
      </c>
      <c r="I29" s="40">
        <v>5181.3</v>
      </c>
    </row>
    <row r="30" spans="2:9" ht="54.75" customHeight="1" x14ac:dyDescent="0.25">
      <c r="B30" s="26" t="s">
        <v>23</v>
      </c>
      <c r="C30" s="27" t="s">
        <v>211</v>
      </c>
      <c r="D30" s="27" t="s">
        <v>212</v>
      </c>
      <c r="E30" s="27" t="s">
        <v>213</v>
      </c>
      <c r="F30" s="87" t="s">
        <v>24</v>
      </c>
      <c r="G30" s="87"/>
      <c r="H30" s="23"/>
      <c r="I30" s="25">
        <f>SUM(I31:I32)</f>
        <v>1626.9</v>
      </c>
    </row>
    <row r="31" spans="2:9" ht="82.5" customHeight="1" x14ac:dyDescent="0.25">
      <c r="B31" s="26" t="s">
        <v>25</v>
      </c>
      <c r="C31" s="27" t="s">
        <v>211</v>
      </c>
      <c r="D31" s="27" t="s">
        <v>212</v>
      </c>
      <c r="E31" s="27" t="s">
        <v>213</v>
      </c>
      <c r="F31" s="87" t="s">
        <v>24</v>
      </c>
      <c r="G31" s="87"/>
      <c r="H31" s="23">
        <v>100</v>
      </c>
      <c r="I31" s="25">
        <v>820.2</v>
      </c>
    </row>
    <row r="32" spans="2:9" ht="60.75" customHeight="1" x14ac:dyDescent="0.25">
      <c r="B32" s="52" t="s">
        <v>54</v>
      </c>
      <c r="C32" s="27" t="s">
        <v>211</v>
      </c>
      <c r="D32" s="27" t="s">
        <v>212</v>
      </c>
      <c r="E32" s="27" t="s">
        <v>213</v>
      </c>
      <c r="F32" s="87" t="s">
        <v>24</v>
      </c>
      <c r="G32" s="87"/>
      <c r="H32" s="23">
        <v>600</v>
      </c>
      <c r="I32" s="40">
        <v>806.7</v>
      </c>
    </row>
    <row r="33" spans="2:9" ht="69" customHeight="1" x14ac:dyDescent="0.25">
      <c r="B33" s="26" t="s">
        <v>26</v>
      </c>
      <c r="C33" s="27" t="s">
        <v>211</v>
      </c>
      <c r="D33" s="27" t="s">
        <v>212</v>
      </c>
      <c r="E33" s="27" t="s">
        <v>213</v>
      </c>
      <c r="F33" s="85" t="s">
        <v>27</v>
      </c>
      <c r="G33" s="86"/>
      <c r="H33" s="23"/>
      <c r="I33" s="40">
        <f>I34</f>
        <v>0</v>
      </c>
    </row>
    <row r="34" spans="2:9" ht="69" customHeight="1" x14ac:dyDescent="0.25">
      <c r="B34" s="45" t="s">
        <v>316</v>
      </c>
      <c r="C34" s="27" t="s">
        <v>211</v>
      </c>
      <c r="D34" s="27" t="s">
        <v>212</v>
      </c>
      <c r="E34" s="27" t="s">
        <v>213</v>
      </c>
      <c r="F34" s="85" t="s">
        <v>27</v>
      </c>
      <c r="G34" s="86"/>
      <c r="H34" s="23">
        <v>200</v>
      </c>
      <c r="I34" s="18">
        <v>0</v>
      </c>
    </row>
    <row r="35" spans="2:9" ht="16.5" x14ac:dyDescent="0.25">
      <c r="B35" s="30" t="s">
        <v>33</v>
      </c>
      <c r="C35" s="32" t="s">
        <v>211</v>
      </c>
      <c r="D35" s="32" t="s">
        <v>212</v>
      </c>
      <c r="E35" s="32" t="s">
        <v>215</v>
      </c>
      <c r="F35" s="94"/>
      <c r="G35" s="94"/>
      <c r="H35" s="57"/>
      <c r="I35" s="31">
        <f>I36+I41</f>
        <v>151983.29999999999</v>
      </c>
    </row>
    <row r="36" spans="2:9" ht="83.25" customHeight="1" x14ac:dyDescent="0.25">
      <c r="B36" s="26" t="s">
        <v>230</v>
      </c>
      <c r="C36" s="27" t="s">
        <v>211</v>
      </c>
      <c r="D36" s="27" t="s">
        <v>212</v>
      </c>
      <c r="E36" s="27" t="s">
        <v>215</v>
      </c>
      <c r="F36" s="87" t="s">
        <v>28</v>
      </c>
      <c r="G36" s="87"/>
      <c r="H36" s="23"/>
      <c r="I36" s="25">
        <f>I37</f>
        <v>7693</v>
      </c>
    </row>
    <row r="37" spans="2:9" ht="131.25" customHeight="1" x14ac:dyDescent="0.25">
      <c r="B37" s="26" t="s">
        <v>49</v>
      </c>
      <c r="C37" s="27" t="s">
        <v>211</v>
      </c>
      <c r="D37" s="27" t="s">
        <v>212</v>
      </c>
      <c r="E37" s="27" t="s">
        <v>215</v>
      </c>
      <c r="F37" s="87" t="s">
        <v>30</v>
      </c>
      <c r="G37" s="87"/>
      <c r="H37" s="23"/>
      <c r="I37" s="25">
        <f>I38</f>
        <v>7693</v>
      </c>
    </row>
    <row r="38" spans="2:9" ht="85.5" customHeight="1" x14ac:dyDescent="0.25">
      <c r="B38" s="26" t="s">
        <v>50</v>
      </c>
      <c r="C38" s="27" t="s">
        <v>211</v>
      </c>
      <c r="D38" s="27" t="s">
        <v>212</v>
      </c>
      <c r="E38" s="27" t="s">
        <v>215</v>
      </c>
      <c r="F38" s="87" t="s">
        <v>32</v>
      </c>
      <c r="G38" s="87"/>
      <c r="H38" s="23"/>
      <c r="I38" s="25">
        <f>I39+I40</f>
        <v>7693</v>
      </c>
    </row>
    <row r="39" spans="2:9" ht="60.75" customHeight="1" x14ac:dyDescent="0.25">
      <c r="B39" s="45" t="s">
        <v>316</v>
      </c>
      <c r="C39" s="27" t="s">
        <v>211</v>
      </c>
      <c r="D39" s="27" t="s">
        <v>212</v>
      </c>
      <c r="E39" s="27" t="s">
        <v>215</v>
      </c>
      <c r="F39" s="87" t="s">
        <v>32</v>
      </c>
      <c r="G39" s="87"/>
      <c r="H39" s="23">
        <v>200</v>
      </c>
      <c r="I39" s="25">
        <v>6715</v>
      </c>
    </row>
    <row r="40" spans="2:9" ht="33" x14ac:dyDescent="0.25">
      <c r="B40" s="26" t="s">
        <v>40</v>
      </c>
      <c r="C40" s="27" t="s">
        <v>211</v>
      </c>
      <c r="D40" s="27" t="s">
        <v>212</v>
      </c>
      <c r="E40" s="27" t="s">
        <v>215</v>
      </c>
      <c r="F40" s="87" t="s">
        <v>32</v>
      </c>
      <c r="G40" s="87"/>
      <c r="H40" s="23">
        <v>600</v>
      </c>
      <c r="I40" s="25">
        <v>978</v>
      </c>
    </row>
    <row r="41" spans="2:9" ht="49.5" x14ac:dyDescent="0.25">
      <c r="B41" s="26" t="s">
        <v>10</v>
      </c>
      <c r="C41" s="27" t="s">
        <v>211</v>
      </c>
      <c r="D41" s="27" t="s">
        <v>212</v>
      </c>
      <c r="E41" s="27" t="s">
        <v>215</v>
      </c>
      <c r="F41" s="87" t="s">
        <v>34</v>
      </c>
      <c r="G41" s="87"/>
      <c r="H41" s="23"/>
      <c r="I41" s="43">
        <f>I42+I69</f>
        <v>144290.29999999999</v>
      </c>
    </row>
    <row r="42" spans="2:9" ht="82.5" x14ac:dyDescent="0.25">
      <c r="B42" s="33" t="s">
        <v>303</v>
      </c>
      <c r="C42" s="27" t="s">
        <v>211</v>
      </c>
      <c r="D42" s="27" t="s">
        <v>212</v>
      </c>
      <c r="E42" s="27" t="s">
        <v>215</v>
      </c>
      <c r="F42" s="87" t="s">
        <v>35</v>
      </c>
      <c r="G42" s="87"/>
      <c r="H42" s="23"/>
      <c r="I42" s="25">
        <f>I49+I55+I60+I65+I67+I43+I46</f>
        <v>133232.5</v>
      </c>
    </row>
    <row r="43" spans="2:9" ht="81.75" customHeight="1" x14ac:dyDescent="0.25">
      <c r="B43" s="37" t="s">
        <v>312</v>
      </c>
      <c r="C43" s="35" t="s">
        <v>211</v>
      </c>
      <c r="D43" s="35" t="s">
        <v>212</v>
      </c>
      <c r="E43" s="35" t="s">
        <v>215</v>
      </c>
      <c r="F43" s="85" t="s">
        <v>310</v>
      </c>
      <c r="G43" s="86"/>
      <c r="H43" s="34"/>
      <c r="I43" s="36">
        <f>I44+I45</f>
        <v>11523</v>
      </c>
    </row>
    <row r="44" spans="2:9" ht="99" x14ac:dyDescent="0.25">
      <c r="B44" s="38" t="s">
        <v>25</v>
      </c>
      <c r="C44" s="35" t="s">
        <v>211</v>
      </c>
      <c r="D44" s="35" t="s">
        <v>212</v>
      </c>
      <c r="E44" s="35" t="s">
        <v>215</v>
      </c>
      <c r="F44" s="85" t="s">
        <v>310</v>
      </c>
      <c r="G44" s="86"/>
      <c r="H44" s="34">
        <v>100</v>
      </c>
      <c r="I44" s="36">
        <v>10428.4</v>
      </c>
    </row>
    <row r="45" spans="2:9" ht="33" x14ac:dyDescent="0.25">
      <c r="B45" s="38" t="s">
        <v>40</v>
      </c>
      <c r="C45" s="35" t="s">
        <v>211</v>
      </c>
      <c r="D45" s="35" t="s">
        <v>212</v>
      </c>
      <c r="E45" s="35" t="s">
        <v>215</v>
      </c>
      <c r="F45" s="85" t="s">
        <v>310</v>
      </c>
      <c r="G45" s="86"/>
      <c r="H45" s="34">
        <v>600</v>
      </c>
      <c r="I45" s="36">
        <v>1094.5999999999999</v>
      </c>
    </row>
    <row r="46" spans="2:9" ht="83.25" customHeight="1" x14ac:dyDescent="0.25">
      <c r="B46" s="37" t="s">
        <v>313</v>
      </c>
      <c r="C46" s="35" t="s">
        <v>211</v>
      </c>
      <c r="D46" s="35" t="s">
        <v>212</v>
      </c>
      <c r="E46" s="35" t="s">
        <v>215</v>
      </c>
      <c r="F46" s="85" t="s">
        <v>311</v>
      </c>
      <c r="G46" s="86"/>
      <c r="H46" s="34"/>
      <c r="I46" s="36">
        <f>I47+I48</f>
        <v>4675.3</v>
      </c>
    </row>
    <row r="47" spans="2:9" ht="49.5" x14ac:dyDescent="0.25">
      <c r="B47" s="38" t="s">
        <v>43</v>
      </c>
      <c r="C47" s="35" t="s">
        <v>211</v>
      </c>
      <c r="D47" s="35" t="s">
        <v>212</v>
      </c>
      <c r="E47" s="35" t="s">
        <v>215</v>
      </c>
      <c r="F47" s="85" t="s">
        <v>311</v>
      </c>
      <c r="G47" s="86"/>
      <c r="H47" s="34">
        <v>200</v>
      </c>
      <c r="I47" s="36">
        <v>4340.8</v>
      </c>
    </row>
    <row r="48" spans="2:9" ht="65.25" customHeight="1" x14ac:dyDescent="0.25">
      <c r="B48" s="52" t="s">
        <v>54</v>
      </c>
      <c r="C48" s="35" t="s">
        <v>211</v>
      </c>
      <c r="D48" s="35" t="s">
        <v>212</v>
      </c>
      <c r="E48" s="35" t="s">
        <v>215</v>
      </c>
      <c r="F48" s="85" t="s">
        <v>311</v>
      </c>
      <c r="G48" s="86"/>
      <c r="H48" s="34">
        <v>600</v>
      </c>
      <c r="I48" s="36">
        <v>334.5</v>
      </c>
    </row>
    <row r="49" spans="2:9" ht="39.75" customHeight="1" x14ac:dyDescent="0.25">
      <c r="B49" s="26" t="s">
        <v>41</v>
      </c>
      <c r="C49" s="27" t="s">
        <v>211</v>
      </c>
      <c r="D49" s="27" t="s">
        <v>212</v>
      </c>
      <c r="E49" s="35" t="s">
        <v>215</v>
      </c>
      <c r="F49" s="87" t="s">
        <v>42</v>
      </c>
      <c r="G49" s="87"/>
      <c r="H49" s="23"/>
      <c r="I49" s="25">
        <f>I50+I51+I53+I54+I52</f>
        <v>14620.2</v>
      </c>
    </row>
    <row r="50" spans="2:9" ht="99" x14ac:dyDescent="0.25">
      <c r="B50" s="26" t="s">
        <v>15</v>
      </c>
      <c r="C50" s="27" t="s">
        <v>211</v>
      </c>
      <c r="D50" s="27" t="s">
        <v>212</v>
      </c>
      <c r="E50" s="27" t="s">
        <v>215</v>
      </c>
      <c r="F50" s="87" t="s">
        <v>42</v>
      </c>
      <c r="G50" s="87"/>
      <c r="H50" s="23">
        <v>100</v>
      </c>
      <c r="I50" s="25">
        <v>395.2</v>
      </c>
    </row>
    <row r="51" spans="2:9" ht="52.5" customHeight="1" x14ac:dyDescent="0.25">
      <c r="B51" s="45" t="s">
        <v>316</v>
      </c>
      <c r="C51" s="27" t="s">
        <v>211</v>
      </c>
      <c r="D51" s="27" t="s">
        <v>212</v>
      </c>
      <c r="E51" s="27" t="s">
        <v>215</v>
      </c>
      <c r="F51" s="87" t="s">
        <v>42</v>
      </c>
      <c r="G51" s="87"/>
      <c r="H51" s="23">
        <v>200</v>
      </c>
      <c r="I51" s="25">
        <v>11651.5</v>
      </c>
    </row>
    <row r="52" spans="2:9" ht="35.25" customHeight="1" x14ac:dyDescent="0.25">
      <c r="B52" s="78" t="s">
        <v>22</v>
      </c>
      <c r="C52" s="79" t="s">
        <v>211</v>
      </c>
      <c r="D52" s="79" t="s">
        <v>212</v>
      </c>
      <c r="E52" s="79" t="s">
        <v>215</v>
      </c>
      <c r="F52" s="87" t="s">
        <v>42</v>
      </c>
      <c r="G52" s="87"/>
      <c r="H52" s="76">
        <v>300</v>
      </c>
      <c r="I52" s="40">
        <v>70</v>
      </c>
    </row>
    <row r="53" spans="2:9" ht="51.75" customHeight="1" x14ac:dyDescent="0.25">
      <c r="B53" s="52" t="s">
        <v>54</v>
      </c>
      <c r="C53" s="27" t="s">
        <v>211</v>
      </c>
      <c r="D53" s="27" t="s">
        <v>212</v>
      </c>
      <c r="E53" s="27" t="s">
        <v>215</v>
      </c>
      <c r="F53" s="87" t="s">
        <v>42</v>
      </c>
      <c r="G53" s="87"/>
      <c r="H53" s="23">
        <v>600</v>
      </c>
      <c r="I53" s="25">
        <v>1572.9</v>
      </c>
    </row>
    <row r="54" spans="2:9" ht="21" customHeight="1" x14ac:dyDescent="0.25">
      <c r="B54" s="45" t="s">
        <v>299</v>
      </c>
      <c r="C54" s="27" t="s">
        <v>211</v>
      </c>
      <c r="D54" s="27" t="s">
        <v>212</v>
      </c>
      <c r="E54" s="27" t="s">
        <v>215</v>
      </c>
      <c r="F54" s="87" t="s">
        <v>42</v>
      </c>
      <c r="G54" s="87"/>
      <c r="H54" s="23">
        <v>800</v>
      </c>
      <c r="I54" s="25">
        <v>930.6</v>
      </c>
    </row>
    <row r="55" spans="2:9" ht="141" customHeight="1" x14ac:dyDescent="0.25">
      <c r="B55" s="26" t="s">
        <v>36</v>
      </c>
      <c r="C55" s="27" t="s">
        <v>211</v>
      </c>
      <c r="D55" s="27" t="s">
        <v>212</v>
      </c>
      <c r="E55" s="27" t="s">
        <v>215</v>
      </c>
      <c r="F55" s="87" t="s">
        <v>37</v>
      </c>
      <c r="G55" s="87"/>
      <c r="H55" s="23"/>
      <c r="I55" s="25">
        <f>I56+I57+I58+I59</f>
        <v>100993</v>
      </c>
    </row>
    <row r="56" spans="2:9" ht="108.75" customHeight="1" x14ac:dyDescent="0.25">
      <c r="B56" s="26" t="s">
        <v>15</v>
      </c>
      <c r="C56" s="27" t="s">
        <v>211</v>
      </c>
      <c r="D56" s="27" t="s">
        <v>212</v>
      </c>
      <c r="E56" s="27" t="s">
        <v>215</v>
      </c>
      <c r="F56" s="87" t="s">
        <v>37</v>
      </c>
      <c r="G56" s="87"/>
      <c r="H56" s="23">
        <v>100</v>
      </c>
      <c r="I56" s="25">
        <v>91392</v>
      </c>
    </row>
    <row r="57" spans="2:9" ht="51" customHeight="1" x14ac:dyDescent="0.25">
      <c r="B57" s="45" t="s">
        <v>317</v>
      </c>
      <c r="C57" s="27" t="s">
        <v>211</v>
      </c>
      <c r="D57" s="27" t="s">
        <v>212</v>
      </c>
      <c r="E57" s="27" t="s">
        <v>215</v>
      </c>
      <c r="F57" s="87" t="s">
        <v>37</v>
      </c>
      <c r="G57" s="87"/>
      <c r="H57" s="23">
        <v>200</v>
      </c>
      <c r="I57" s="25">
        <v>1891</v>
      </c>
    </row>
    <row r="58" spans="2:9" ht="33" x14ac:dyDescent="0.25">
      <c r="B58" s="26" t="s">
        <v>22</v>
      </c>
      <c r="C58" s="27" t="s">
        <v>211</v>
      </c>
      <c r="D58" s="27" t="s">
        <v>212</v>
      </c>
      <c r="E58" s="27" t="s">
        <v>215</v>
      </c>
      <c r="F58" s="87" t="s">
        <v>37</v>
      </c>
      <c r="G58" s="87"/>
      <c r="H58" s="23">
        <v>300</v>
      </c>
      <c r="I58" s="25">
        <v>44</v>
      </c>
    </row>
    <row r="59" spans="2:9" ht="54.75" customHeight="1" x14ac:dyDescent="0.25">
      <c r="B59" s="52" t="s">
        <v>54</v>
      </c>
      <c r="C59" s="27" t="s">
        <v>211</v>
      </c>
      <c r="D59" s="27" t="s">
        <v>212</v>
      </c>
      <c r="E59" s="27" t="s">
        <v>215</v>
      </c>
      <c r="F59" s="87" t="s">
        <v>37</v>
      </c>
      <c r="G59" s="87"/>
      <c r="H59" s="23">
        <v>600</v>
      </c>
      <c r="I59" s="25">
        <v>7666</v>
      </c>
    </row>
    <row r="60" spans="2:9" ht="69" customHeight="1" x14ac:dyDescent="0.25">
      <c r="B60" s="26" t="s">
        <v>38</v>
      </c>
      <c r="C60" s="27" t="s">
        <v>211</v>
      </c>
      <c r="D60" s="27" t="s">
        <v>212</v>
      </c>
      <c r="E60" s="27" t="s">
        <v>215</v>
      </c>
      <c r="F60" s="87" t="s">
        <v>39</v>
      </c>
      <c r="G60" s="87"/>
      <c r="H60" s="23"/>
      <c r="I60" s="25">
        <f>I61+I62</f>
        <v>859</v>
      </c>
    </row>
    <row r="61" spans="2:9" ht="48.75" customHeight="1" x14ac:dyDescent="0.25">
      <c r="B61" s="45" t="s">
        <v>317</v>
      </c>
      <c r="C61" s="27" t="s">
        <v>211</v>
      </c>
      <c r="D61" s="27" t="s">
        <v>212</v>
      </c>
      <c r="E61" s="27" t="s">
        <v>215</v>
      </c>
      <c r="F61" s="87" t="s">
        <v>39</v>
      </c>
      <c r="G61" s="87"/>
      <c r="H61" s="23">
        <v>200</v>
      </c>
      <c r="I61" s="25">
        <v>769</v>
      </c>
    </row>
    <row r="62" spans="2:9" ht="48.75" customHeight="1" x14ac:dyDescent="0.25">
      <c r="B62" s="52" t="s">
        <v>54</v>
      </c>
      <c r="C62" s="27" t="s">
        <v>211</v>
      </c>
      <c r="D62" s="27" t="s">
        <v>212</v>
      </c>
      <c r="E62" s="27" t="s">
        <v>215</v>
      </c>
      <c r="F62" s="87" t="s">
        <v>39</v>
      </c>
      <c r="G62" s="87"/>
      <c r="H62" s="23">
        <v>600</v>
      </c>
      <c r="I62" s="25">
        <v>90</v>
      </c>
    </row>
    <row r="63" spans="2:9" ht="39.75" hidden="1" customHeight="1" x14ac:dyDescent="0.25">
      <c r="B63" s="26" t="s">
        <v>23</v>
      </c>
      <c r="C63" s="27" t="s">
        <v>211</v>
      </c>
      <c r="D63" s="27" t="s">
        <v>212</v>
      </c>
      <c r="E63" s="27" t="s">
        <v>215</v>
      </c>
      <c r="F63" s="87" t="s">
        <v>45</v>
      </c>
      <c r="G63" s="87"/>
      <c r="H63" s="23"/>
      <c r="I63" s="25"/>
    </row>
    <row r="64" spans="2:9" ht="13.5" hidden="1" customHeight="1" x14ac:dyDescent="0.25">
      <c r="B64" s="26" t="s">
        <v>25</v>
      </c>
      <c r="C64" s="27" t="s">
        <v>211</v>
      </c>
      <c r="D64" s="27" t="s">
        <v>212</v>
      </c>
      <c r="E64" s="27" t="s">
        <v>215</v>
      </c>
      <c r="F64" s="87" t="s">
        <v>45</v>
      </c>
      <c r="G64" s="87"/>
      <c r="H64" s="23">
        <v>100</v>
      </c>
      <c r="I64" s="13"/>
    </row>
    <row r="65" spans="2:9" ht="49.5" x14ac:dyDescent="0.25">
      <c r="B65" s="26" t="s">
        <v>23</v>
      </c>
      <c r="C65" s="27" t="s">
        <v>211</v>
      </c>
      <c r="D65" s="27" t="s">
        <v>212</v>
      </c>
      <c r="E65" s="27" t="s">
        <v>215</v>
      </c>
      <c r="F65" s="87" t="s">
        <v>45</v>
      </c>
      <c r="G65" s="87"/>
      <c r="H65" s="23"/>
      <c r="I65" s="25">
        <f>I66</f>
        <v>62</v>
      </c>
    </row>
    <row r="66" spans="2:9" ht="99" x14ac:dyDescent="0.25">
      <c r="B66" s="26" t="s">
        <v>25</v>
      </c>
      <c r="C66" s="27" t="s">
        <v>211</v>
      </c>
      <c r="D66" s="27" t="s">
        <v>212</v>
      </c>
      <c r="E66" s="27" t="s">
        <v>215</v>
      </c>
      <c r="F66" s="87" t="s">
        <v>45</v>
      </c>
      <c r="G66" s="87"/>
      <c r="H66" s="82">
        <v>100</v>
      </c>
      <c r="I66" s="40">
        <v>62</v>
      </c>
    </row>
    <row r="67" spans="2:9" ht="66" x14ac:dyDescent="0.25">
      <c r="B67" s="33" t="s">
        <v>46</v>
      </c>
      <c r="C67" s="27" t="s">
        <v>211</v>
      </c>
      <c r="D67" s="27" t="s">
        <v>212</v>
      </c>
      <c r="E67" s="27" t="s">
        <v>215</v>
      </c>
      <c r="F67" s="87" t="s">
        <v>353</v>
      </c>
      <c r="G67" s="87"/>
      <c r="H67" s="23"/>
      <c r="I67" s="25">
        <f>SUM(I68)</f>
        <v>500</v>
      </c>
    </row>
    <row r="68" spans="2:9" ht="53.25" customHeight="1" x14ac:dyDescent="0.25">
      <c r="B68" s="45" t="s">
        <v>316</v>
      </c>
      <c r="C68" s="27" t="s">
        <v>211</v>
      </c>
      <c r="D68" s="27" t="s">
        <v>212</v>
      </c>
      <c r="E68" s="27" t="s">
        <v>215</v>
      </c>
      <c r="F68" s="87" t="s">
        <v>348</v>
      </c>
      <c r="G68" s="87"/>
      <c r="H68" s="23">
        <v>200</v>
      </c>
      <c r="I68" s="25">
        <v>500</v>
      </c>
    </row>
    <row r="69" spans="2:9" ht="97.5" customHeight="1" x14ac:dyDescent="0.25">
      <c r="B69" s="26" t="s">
        <v>298</v>
      </c>
      <c r="C69" s="27" t="s">
        <v>211</v>
      </c>
      <c r="D69" s="27" t="s">
        <v>212</v>
      </c>
      <c r="E69" s="27" t="s">
        <v>215</v>
      </c>
      <c r="F69" s="85" t="s">
        <v>47</v>
      </c>
      <c r="G69" s="86"/>
      <c r="H69" s="23"/>
      <c r="I69" s="40">
        <f>I70+I73</f>
        <v>11057.8</v>
      </c>
    </row>
    <row r="70" spans="2:9" ht="39.75" customHeight="1" x14ac:dyDescent="0.25">
      <c r="B70" s="26" t="s">
        <v>41</v>
      </c>
      <c r="C70" s="27" t="s">
        <v>211</v>
      </c>
      <c r="D70" s="27" t="s">
        <v>212</v>
      </c>
      <c r="E70" s="27" t="s">
        <v>215</v>
      </c>
      <c r="F70" s="85" t="s">
        <v>48</v>
      </c>
      <c r="G70" s="86"/>
      <c r="H70" s="23"/>
      <c r="I70" s="25">
        <f>I71+I72</f>
        <v>900.4</v>
      </c>
    </row>
    <row r="71" spans="2:9" ht="43.5" customHeight="1" x14ac:dyDescent="0.25">
      <c r="B71" s="78" t="s">
        <v>316</v>
      </c>
      <c r="C71" s="27" t="s">
        <v>211</v>
      </c>
      <c r="D71" s="27" t="s">
        <v>212</v>
      </c>
      <c r="E71" s="27" t="s">
        <v>215</v>
      </c>
      <c r="F71" s="85" t="s">
        <v>48</v>
      </c>
      <c r="G71" s="86"/>
      <c r="H71" s="23">
        <v>200</v>
      </c>
      <c r="I71" s="25">
        <v>544</v>
      </c>
    </row>
    <row r="72" spans="2:9" ht="59.25" customHeight="1" x14ac:dyDescent="0.25">
      <c r="B72" s="52" t="s">
        <v>54</v>
      </c>
      <c r="C72" s="79" t="s">
        <v>211</v>
      </c>
      <c r="D72" s="79" t="s">
        <v>212</v>
      </c>
      <c r="E72" s="79" t="s">
        <v>215</v>
      </c>
      <c r="F72" s="85" t="s">
        <v>48</v>
      </c>
      <c r="G72" s="86"/>
      <c r="H72" s="76">
        <v>600</v>
      </c>
      <c r="I72" s="80">
        <v>356.4</v>
      </c>
    </row>
    <row r="73" spans="2:9" ht="36.75" customHeight="1" x14ac:dyDescent="0.25">
      <c r="B73" s="78" t="s">
        <v>352</v>
      </c>
      <c r="C73" s="79" t="s">
        <v>211</v>
      </c>
      <c r="D73" s="79" t="s">
        <v>212</v>
      </c>
      <c r="E73" s="79" t="s">
        <v>215</v>
      </c>
      <c r="F73" s="85" t="s">
        <v>350</v>
      </c>
      <c r="G73" s="86"/>
      <c r="H73" s="76"/>
      <c r="I73" s="40">
        <f>I74+I75</f>
        <v>10157.4</v>
      </c>
    </row>
    <row r="74" spans="2:9" ht="24" customHeight="1" x14ac:dyDescent="0.25">
      <c r="B74" s="78" t="s">
        <v>351</v>
      </c>
      <c r="C74" s="79" t="s">
        <v>211</v>
      </c>
      <c r="D74" s="79" t="s">
        <v>212</v>
      </c>
      <c r="E74" s="79" t="s">
        <v>215</v>
      </c>
      <c r="F74" s="85" t="s">
        <v>350</v>
      </c>
      <c r="G74" s="86"/>
      <c r="H74" s="76">
        <v>200</v>
      </c>
      <c r="I74" s="40">
        <v>9120.7999999999993</v>
      </c>
    </row>
    <row r="75" spans="2:9" ht="53.25" customHeight="1" x14ac:dyDescent="0.25">
      <c r="B75" s="52" t="s">
        <v>54</v>
      </c>
      <c r="C75" s="79" t="s">
        <v>211</v>
      </c>
      <c r="D75" s="79" t="s">
        <v>212</v>
      </c>
      <c r="E75" s="79" t="s">
        <v>215</v>
      </c>
      <c r="F75" s="85" t="s">
        <v>350</v>
      </c>
      <c r="G75" s="86"/>
      <c r="H75" s="76">
        <v>600</v>
      </c>
      <c r="I75" s="40">
        <v>1036.5999999999999</v>
      </c>
    </row>
    <row r="76" spans="2:9" ht="36" customHeight="1" x14ac:dyDescent="0.25">
      <c r="B76" s="30" t="s">
        <v>334</v>
      </c>
      <c r="C76" s="32" t="s">
        <v>211</v>
      </c>
      <c r="D76" s="32" t="s">
        <v>212</v>
      </c>
      <c r="E76" s="32" t="s">
        <v>216</v>
      </c>
      <c r="F76" s="94"/>
      <c r="G76" s="94"/>
      <c r="H76" s="57"/>
      <c r="I76" s="31">
        <f>I77+I81</f>
        <v>4333.1000000000004</v>
      </c>
    </row>
    <row r="77" spans="2:9" ht="74.25" customHeight="1" x14ac:dyDescent="0.25">
      <c r="B77" s="26" t="s">
        <v>230</v>
      </c>
      <c r="C77" s="27" t="s">
        <v>211</v>
      </c>
      <c r="D77" s="27" t="s">
        <v>212</v>
      </c>
      <c r="E77" s="27" t="s">
        <v>216</v>
      </c>
      <c r="F77" s="87" t="s">
        <v>28</v>
      </c>
      <c r="G77" s="87"/>
      <c r="H77" s="23"/>
      <c r="I77" s="25">
        <v>0</v>
      </c>
    </row>
    <row r="78" spans="2:9" ht="121.5" customHeight="1" x14ac:dyDescent="0.25">
      <c r="B78" s="26" t="s">
        <v>29</v>
      </c>
      <c r="C78" s="27" t="s">
        <v>211</v>
      </c>
      <c r="D78" s="27" t="s">
        <v>212</v>
      </c>
      <c r="E78" s="27" t="s">
        <v>216</v>
      </c>
      <c r="F78" s="87" t="s">
        <v>30</v>
      </c>
      <c r="G78" s="87"/>
      <c r="H78" s="23"/>
      <c r="I78" s="25">
        <v>0</v>
      </c>
    </row>
    <row r="79" spans="2:9" ht="64.5" customHeight="1" x14ac:dyDescent="0.25">
      <c r="B79" s="26" t="s">
        <v>50</v>
      </c>
      <c r="C79" s="27" t="s">
        <v>211</v>
      </c>
      <c r="D79" s="27" t="s">
        <v>212</v>
      </c>
      <c r="E79" s="27" t="s">
        <v>216</v>
      </c>
      <c r="F79" s="87" t="s">
        <v>32</v>
      </c>
      <c r="G79" s="87"/>
      <c r="H79" s="23"/>
      <c r="I79" s="25">
        <v>0</v>
      </c>
    </row>
    <row r="80" spans="2:9" ht="58.5" customHeight="1" x14ac:dyDescent="0.25">
      <c r="B80" s="52" t="s">
        <v>54</v>
      </c>
      <c r="C80" s="27" t="s">
        <v>211</v>
      </c>
      <c r="D80" s="27" t="s">
        <v>212</v>
      </c>
      <c r="E80" s="27" t="s">
        <v>216</v>
      </c>
      <c r="F80" s="87" t="s">
        <v>32</v>
      </c>
      <c r="G80" s="87"/>
      <c r="H80" s="23">
        <v>600</v>
      </c>
      <c r="I80" s="25">
        <v>0</v>
      </c>
    </row>
    <row r="81" spans="2:9" ht="84.75" customHeight="1" x14ac:dyDescent="0.25">
      <c r="B81" s="26" t="s">
        <v>10</v>
      </c>
      <c r="C81" s="27" t="s">
        <v>211</v>
      </c>
      <c r="D81" s="27" t="s">
        <v>212</v>
      </c>
      <c r="E81" s="27" t="s">
        <v>216</v>
      </c>
      <c r="F81" s="87" t="s">
        <v>34</v>
      </c>
      <c r="G81" s="87"/>
      <c r="H81" s="23"/>
      <c r="I81" s="25">
        <f>I82</f>
        <v>4333.1000000000004</v>
      </c>
    </row>
    <row r="82" spans="2:9" ht="151.5" customHeight="1" x14ac:dyDescent="0.25">
      <c r="B82" s="26" t="s">
        <v>51</v>
      </c>
      <c r="C82" s="27" t="s">
        <v>211</v>
      </c>
      <c r="D82" s="27" t="s">
        <v>212</v>
      </c>
      <c r="E82" s="27" t="s">
        <v>216</v>
      </c>
      <c r="F82" s="87" t="s">
        <v>52</v>
      </c>
      <c r="G82" s="87"/>
      <c r="H82" s="23"/>
      <c r="I82" s="25">
        <f>I83+I85</f>
        <v>4333.1000000000004</v>
      </c>
    </row>
    <row r="83" spans="2:9" ht="45" customHeight="1" x14ac:dyDescent="0.25">
      <c r="B83" s="26" t="s">
        <v>304</v>
      </c>
      <c r="C83" s="27" t="s">
        <v>211</v>
      </c>
      <c r="D83" s="27" t="s">
        <v>212</v>
      </c>
      <c r="E83" s="27" t="s">
        <v>216</v>
      </c>
      <c r="F83" s="87" t="s">
        <v>53</v>
      </c>
      <c r="G83" s="87"/>
      <c r="H83" s="23"/>
      <c r="I83" s="25">
        <f>I84</f>
        <v>3743.5</v>
      </c>
    </row>
    <row r="84" spans="2:9" ht="49.5" x14ac:dyDescent="0.25">
      <c r="B84" s="26" t="s">
        <v>54</v>
      </c>
      <c r="C84" s="27" t="s">
        <v>211</v>
      </c>
      <c r="D84" s="27" t="s">
        <v>212</v>
      </c>
      <c r="E84" s="27" t="s">
        <v>216</v>
      </c>
      <c r="F84" s="87" t="s">
        <v>53</v>
      </c>
      <c r="G84" s="87"/>
      <c r="H84" s="23">
        <v>600</v>
      </c>
      <c r="I84" s="25">
        <v>3743.5</v>
      </c>
    </row>
    <row r="85" spans="2:9" ht="49.5" x14ac:dyDescent="0.25">
      <c r="B85" s="26" t="s">
        <v>23</v>
      </c>
      <c r="C85" s="27" t="s">
        <v>211</v>
      </c>
      <c r="D85" s="27" t="s">
        <v>212</v>
      </c>
      <c r="E85" s="27" t="s">
        <v>216</v>
      </c>
      <c r="F85" s="87" t="s">
        <v>55</v>
      </c>
      <c r="G85" s="87"/>
      <c r="H85" s="23"/>
      <c r="I85" s="44">
        <f>I86</f>
        <v>589.6</v>
      </c>
    </row>
    <row r="86" spans="2:9" ht="49.5" x14ac:dyDescent="0.25">
      <c r="B86" s="26" t="s">
        <v>54</v>
      </c>
      <c r="C86" s="27" t="s">
        <v>211</v>
      </c>
      <c r="D86" s="27" t="s">
        <v>212</v>
      </c>
      <c r="E86" s="27" t="s">
        <v>216</v>
      </c>
      <c r="F86" s="87" t="s">
        <v>55</v>
      </c>
      <c r="G86" s="87"/>
      <c r="H86" s="23">
        <v>600</v>
      </c>
      <c r="I86" s="56">
        <v>589.6</v>
      </c>
    </row>
    <row r="87" spans="2:9" ht="16.5" x14ac:dyDescent="0.25">
      <c r="B87" s="69" t="s">
        <v>56</v>
      </c>
      <c r="C87" s="32" t="s">
        <v>211</v>
      </c>
      <c r="D87" s="32" t="s">
        <v>212</v>
      </c>
      <c r="E87" s="32" t="s">
        <v>212</v>
      </c>
      <c r="F87" s="94"/>
      <c r="G87" s="94"/>
      <c r="H87" s="57"/>
      <c r="I87" s="31">
        <f>I88</f>
        <v>2011.5</v>
      </c>
    </row>
    <row r="88" spans="2:9" ht="49.5" x14ac:dyDescent="0.25">
      <c r="B88" s="29" t="s">
        <v>10</v>
      </c>
      <c r="C88" s="27" t="s">
        <v>211</v>
      </c>
      <c r="D88" s="27" t="s">
        <v>212</v>
      </c>
      <c r="E88" s="27" t="s">
        <v>212</v>
      </c>
      <c r="F88" s="87" t="s">
        <v>34</v>
      </c>
      <c r="G88" s="87"/>
      <c r="H88" s="23"/>
      <c r="I88" s="25">
        <f>I89</f>
        <v>2011.5</v>
      </c>
    </row>
    <row r="89" spans="2:9" ht="129.75" customHeight="1" x14ac:dyDescent="0.25">
      <c r="B89" s="29" t="s">
        <v>306</v>
      </c>
      <c r="C89" s="27" t="s">
        <v>211</v>
      </c>
      <c r="D89" s="27" t="s">
        <v>212</v>
      </c>
      <c r="E89" s="27" t="s">
        <v>212</v>
      </c>
      <c r="F89" s="87" t="s">
        <v>52</v>
      </c>
      <c r="G89" s="87"/>
      <c r="H89" s="23"/>
      <c r="I89" s="25">
        <f>I90+I92</f>
        <v>2011.5</v>
      </c>
    </row>
    <row r="90" spans="2:9" ht="36.75" customHeight="1" x14ac:dyDescent="0.25">
      <c r="B90" s="26" t="s">
        <v>58</v>
      </c>
      <c r="C90" s="27" t="s">
        <v>211</v>
      </c>
      <c r="D90" s="27" t="s">
        <v>212</v>
      </c>
      <c r="E90" s="27" t="s">
        <v>212</v>
      </c>
      <c r="F90" s="87" t="s">
        <v>59</v>
      </c>
      <c r="G90" s="87"/>
      <c r="H90" s="24"/>
      <c r="I90" s="25">
        <f>I91</f>
        <v>459.9</v>
      </c>
    </row>
    <row r="91" spans="2:9" ht="60.75" customHeight="1" x14ac:dyDescent="0.25">
      <c r="B91" s="46" t="s">
        <v>316</v>
      </c>
      <c r="C91" s="27" t="s">
        <v>211</v>
      </c>
      <c r="D91" s="27" t="s">
        <v>212</v>
      </c>
      <c r="E91" s="27" t="s">
        <v>212</v>
      </c>
      <c r="F91" s="87" t="s">
        <v>59</v>
      </c>
      <c r="G91" s="87"/>
      <c r="H91" s="23">
        <v>200</v>
      </c>
      <c r="I91" s="25">
        <v>459.9</v>
      </c>
    </row>
    <row r="92" spans="2:9" ht="33" x14ac:dyDescent="0.25">
      <c r="B92" s="26" t="s">
        <v>246</v>
      </c>
      <c r="C92" s="27" t="s">
        <v>211</v>
      </c>
      <c r="D92" s="27" t="s">
        <v>212</v>
      </c>
      <c r="E92" s="27" t="s">
        <v>212</v>
      </c>
      <c r="F92" s="87" t="s">
        <v>57</v>
      </c>
      <c r="G92" s="87"/>
      <c r="H92" s="23"/>
      <c r="I92" s="25">
        <f>I93</f>
        <v>1551.6</v>
      </c>
    </row>
    <row r="93" spans="2:9" ht="48" customHeight="1" x14ac:dyDescent="0.25">
      <c r="B93" s="45" t="s">
        <v>316</v>
      </c>
      <c r="C93" s="27" t="s">
        <v>211</v>
      </c>
      <c r="D93" s="27" t="s">
        <v>212</v>
      </c>
      <c r="E93" s="27" t="s">
        <v>212</v>
      </c>
      <c r="F93" s="87" t="s">
        <v>57</v>
      </c>
      <c r="G93" s="87"/>
      <c r="H93" s="23">
        <v>200</v>
      </c>
      <c r="I93" s="25">
        <v>1551.6</v>
      </c>
    </row>
    <row r="94" spans="2:9" ht="409.5" hidden="1" customHeight="1" x14ac:dyDescent="0.25">
      <c r="B94" s="26" t="s">
        <v>60</v>
      </c>
      <c r="C94" s="27" t="s">
        <v>211</v>
      </c>
      <c r="D94" s="27" t="s">
        <v>212</v>
      </c>
      <c r="E94" s="27" t="s">
        <v>217</v>
      </c>
      <c r="F94" s="87"/>
      <c r="G94" s="87"/>
      <c r="H94" s="23"/>
      <c r="I94" s="25"/>
    </row>
    <row r="95" spans="2:9" ht="39.75" customHeight="1" x14ac:dyDescent="0.25">
      <c r="B95" s="30" t="s">
        <v>60</v>
      </c>
      <c r="C95" s="32" t="s">
        <v>211</v>
      </c>
      <c r="D95" s="32" t="s">
        <v>212</v>
      </c>
      <c r="E95" s="32" t="s">
        <v>217</v>
      </c>
      <c r="F95" s="95"/>
      <c r="G95" s="96"/>
      <c r="H95" s="57"/>
      <c r="I95" s="31">
        <f>I96+I106+I117+I120</f>
        <v>10966.099999999999</v>
      </c>
    </row>
    <row r="96" spans="2:9" ht="79.5" customHeight="1" x14ac:dyDescent="0.25">
      <c r="B96" s="37" t="s">
        <v>110</v>
      </c>
      <c r="C96" s="27" t="s">
        <v>211</v>
      </c>
      <c r="D96" s="27" t="s">
        <v>212</v>
      </c>
      <c r="E96" s="27" t="s">
        <v>217</v>
      </c>
      <c r="F96" s="87" t="s">
        <v>61</v>
      </c>
      <c r="G96" s="87"/>
      <c r="H96" s="23"/>
      <c r="I96" s="25">
        <f>I97+I102</f>
        <v>2449.8000000000002</v>
      </c>
    </row>
    <row r="97" spans="2:9" ht="43.5" customHeight="1" x14ac:dyDescent="0.25">
      <c r="B97" s="26" t="s">
        <v>62</v>
      </c>
      <c r="C97" s="27" t="s">
        <v>211</v>
      </c>
      <c r="D97" s="27" t="s">
        <v>212</v>
      </c>
      <c r="E97" s="27" t="s">
        <v>217</v>
      </c>
      <c r="F97" s="87" t="s">
        <v>63</v>
      </c>
      <c r="G97" s="87"/>
      <c r="H97" s="23"/>
      <c r="I97" s="56">
        <f>I100+I98</f>
        <v>2152.8000000000002</v>
      </c>
    </row>
    <row r="98" spans="2:9" ht="33" x14ac:dyDescent="0.25">
      <c r="B98" s="26" t="s">
        <v>64</v>
      </c>
      <c r="C98" s="27" t="s">
        <v>211</v>
      </c>
      <c r="D98" s="27" t="s">
        <v>212</v>
      </c>
      <c r="E98" s="27" t="s">
        <v>217</v>
      </c>
      <c r="F98" s="87" t="s">
        <v>65</v>
      </c>
      <c r="G98" s="87"/>
      <c r="H98" s="23"/>
      <c r="I98" s="25">
        <f>I99</f>
        <v>1842</v>
      </c>
    </row>
    <row r="99" spans="2:9" ht="84" customHeight="1" x14ac:dyDescent="0.25">
      <c r="B99" s="26" t="s">
        <v>66</v>
      </c>
      <c r="C99" s="27" t="s">
        <v>211</v>
      </c>
      <c r="D99" s="27" t="s">
        <v>212</v>
      </c>
      <c r="E99" s="27" t="s">
        <v>217</v>
      </c>
      <c r="F99" s="87" t="s">
        <v>65</v>
      </c>
      <c r="G99" s="87"/>
      <c r="H99" s="23">
        <v>100</v>
      </c>
      <c r="I99" s="25">
        <v>1842</v>
      </c>
    </row>
    <row r="100" spans="2:9" ht="49.5" x14ac:dyDescent="0.25">
      <c r="B100" s="26" t="s">
        <v>23</v>
      </c>
      <c r="C100" s="27" t="s">
        <v>211</v>
      </c>
      <c r="D100" s="27" t="s">
        <v>212</v>
      </c>
      <c r="E100" s="27" t="s">
        <v>217</v>
      </c>
      <c r="F100" s="87" t="s">
        <v>67</v>
      </c>
      <c r="G100" s="87"/>
      <c r="H100" s="23"/>
      <c r="I100" s="25">
        <f>I101</f>
        <v>310.8</v>
      </c>
    </row>
    <row r="101" spans="2:9" ht="104.25" customHeight="1" x14ac:dyDescent="0.25">
      <c r="B101" s="26" t="s">
        <v>15</v>
      </c>
      <c r="C101" s="27" t="s">
        <v>211</v>
      </c>
      <c r="D101" s="27" t="s">
        <v>212</v>
      </c>
      <c r="E101" s="27" t="s">
        <v>217</v>
      </c>
      <c r="F101" s="87" t="s">
        <v>67</v>
      </c>
      <c r="G101" s="87"/>
      <c r="H101" s="23">
        <v>100</v>
      </c>
      <c r="I101" s="18">
        <v>310.8</v>
      </c>
    </row>
    <row r="102" spans="2:9" ht="42" customHeight="1" x14ac:dyDescent="0.25">
      <c r="B102" s="26" t="s">
        <v>68</v>
      </c>
      <c r="C102" s="27" t="s">
        <v>211</v>
      </c>
      <c r="D102" s="27" t="s">
        <v>212</v>
      </c>
      <c r="E102" s="27" t="s">
        <v>217</v>
      </c>
      <c r="F102" s="87" t="s">
        <v>69</v>
      </c>
      <c r="G102" s="87"/>
      <c r="H102" s="23"/>
      <c r="I102" s="25">
        <f>I103</f>
        <v>297</v>
      </c>
    </row>
    <row r="103" spans="2:9" ht="107.25" customHeight="1" x14ac:dyDescent="0.25">
      <c r="B103" s="33" t="s">
        <v>70</v>
      </c>
      <c r="C103" s="27" t="s">
        <v>211</v>
      </c>
      <c r="D103" s="27" t="s">
        <v>212</v>
      </c>
      <c r="E103" s="27" t="s">
        <v>217</v>
      </c>
      <c r="F103" s="87" t="s">
        <v>71</v>
      </c>
      <c r="G103" s="87"/>
      <c r="H103" s="23"/>
      <c r="I103" s="25">
        <f>I104+I105</f>
        <v>297</v>
      </c>
    </row>
    <row r="104" spans="2:9" ht="105" customHeight="1" x14ac:dyDescent="0.25">
      <c r="B104" s="26" t="s">
        <v>15</v>
      </c>
      <c r="C104" s="27" t="s">
        <v>211</v>
      </c>
      <c r="D104" s="27" t="s">
        <v>212</v>
      </c>
      <c r="E104" s="27" t="s">
        <v>217</v>
      </c>
      <c r="F104" s="87" t="s">
        <v>71</v>
      </c>
      <c r="G104" s="87"/>
      <c r="H104" s="23">
        <v>100</v>
      </c>
      <c r="I104" s="25">
        <v>262</v>
      </c>
    </row>
    <row r="105" spans="2:9" ht="55.5" customHeight="1" x14ac:dyDescent="0.25">
      <c r="B105" s="45" t="s">
        <v>314</v>
      </c>
      <c r="C105" s="27" t="s">
        <v>211</v>
      </c>
      <c r="D105" s="27" t="s">
        <v>212</v>
      </c>
      <c r="E105" s="27" t="s">
        <v>217</v>
      </c>
      <c r="F105" s="87" t="s">
        <v>71</v>
      </c>
      <c r="G105" s="87"/>
      <c r="H105" s="23">
        <v>200</v>
      </c>
      <c r="I105" s="25">
        <v>35</v>
      </c>
    </row>
    <row r="106" spans="2:9" ht="51.75" customHeight="1" x14ac:dyDescent="0.25">
      <c r="B106" s="46" t="s">
        <v>336</v>
      </c>
      <c r="C106" s="27" t="s">
        <v>211</v>
      </c>
      <c r="D106" s="27" t="s">
        <v>212</v>
      </c>
      <c r="E106" s="27" t="s">
        <v>217</v>
      </c>
      <c r="F106" s="87" t="s">
        <v>72</v>
      </c>
      <c r="G106" s="87"/>
      <c r="H106" s="23"/>
      <c r="I106" s="25">
        <f>I107</f>
        <v>8181.7999999999993</v>
      </c>
    </row>
    <row r="107" spans="2:9" ht="55.5" customHeight="1" x14ac:dyDescent="0.25">
      <c r="B107" s="26" t="s">
        <v>73</v>
      </c>
      <c r="C107" s="27" t="s">
        <v>211</v>
      </c>
      <c r="D107" s="27" t="s">
        <v>212</v>
      </c>
      <c r="E107" s="27" t="s">
        <v>217</v>
      </c>
      <c r="F107" s="87" t="s">
        <v>74</v>
      </c>
      <c r="G107" s="87"/>
      <c r="H107" s="23"/>
      <c r="I107" s="25">
        <f>I108+I113</f>
        <v>8181.7999999999993</v>
      </c>
    </row>
    <row r="108" spans="2:9" ht="103.5" customHeight="1" x14ac:dyDescent="0.25">
      <c r="B108" s="26" t="s">
        <v>75</v>
      </c>
      <c r="C108" s="27" t="s">
        <v>211</v>
      </c>
      <c r="D108" s="27" t="s">
        <v>212</v>
      </c>
      <c r="E108" s="27" t="s">
        <v>217</v>
      </c>
      <c r="F108" s="87" t="s">
        <v>76</v>
      </c>
      <c r="G108" s="87"/>
      <c r="H108" s="23"/>
      <c r="I108" s="25">
        <f>I109+I110+I112</f>
        <v>7092.7</v>
      </c>
    </row>
    <row r="109" spans="2:9" ht="99" x14ac:dyDescent="0.25">
      <c r="B109" s="26" t="s">
        <v>15</v>
      </c>
      <c r="C109" s="27" t="s">
        <v>211</v>
      </c>
      <c r="D109" s="27" t="s">
        <v>212</v>
      </c>
      <c r="E109" s="27" t="s">
        <v>217</v>
      </c>
      <c r="F109" s="87" t="s">
        <v>76</v>
      </c>
      <c r="G109" s="87"/>
      <c r="H109" s="23">
        <v>100</v>
      </c>
      <c r="I109" s="25">
        <v>6419.1</v>
      </c>
    </row>
    <row r="110" spans="2:9" ht="54" customHeight="1" x14ac:dyDescent="0.25">
      <c r="B110" s="45" t="s">
        <v>318</v>
      </c>
      <c r="C110" s="27" t="s">
        <v>211</v>
      </c>
      <c r="D110" s="27" t="s">
        <v>212</v>
      </c>
      <c r="E110" s="27" t="s">
        <v>217</v>
      </c>
      <c r="F110" s="87" t="s">
        <v>76</v>
      </c>
      <c r="G110" s="87"/>
      <c r="H110" s="23">
        <v>200</v>
      </c>
      <c r="I110" s="25">
        <v>654.4</v>
      </c>
    </row>
    <row r="111" spans="2:9" ht="16.5" hidden="1" x14ac:dyDescent="0.25">
      <c r="B111" s="26" t="s">
        <v>44</v>
      </c>
      <c r="C111" s="27" t="s">
        <v>211</v>
      </c>
      <c r="D111" s="27" t="s">
        <v>212</v>
      </c>
      <c r="E111" s="27" t="s">
        <v>217</v>
      </c>
      <c r="F111" s="87" t="s">
        <v>76</v>
      </c>
      <c r="G111" s="87"/>
      <c r="H111" s="23">
        <v>800</v>
      </c>
      <c r="I111" s="25">
        <v>19.100000000000001</v>
      </c>
    </row>
    <row r="112" spans="2:9" ht="25.5" customHeight="1" x14ac:dyDescent="0.25">
      <c r="B112" s="26" t="s">
        <v>299</v>
      </c>
      <c r="C112" s="27" t="s">
        <v>211</v>
      </c>
      <c r="D112" s="27" t="s">
        <v>212</v>
      </c>
      <c r="E112" s="27" t="s">
        <v>217</v>
      </c>
      <c r="F112" s="87" t="s">
        <v>76</v>
      </c>
      <c r="G112" s="87"/>
      <c r="H112" s="23">
        <v>800</v>
      </c>
      <c r="I112" s="25">
        <v>19.2</v>
      </c>
    </row>
    <row r="113" spans="2:9" hidden="1" x14ac:dyDescent="0.25">
      <c r="B113" s="92" t="s">
        <v>23</v>
      </c>
      <c r="C113" s="93" t="s">
        <v>211</v>
      </c>
      <c r="D113" s="93" t="s">
        <v>212</v>
      </c>
      <c r="E113" s="93" t="s">
        <v>217</v>
      </c>
      <c r="F113" s="87" t="s">
        <v>77</v>
      </c>
      <c r="G113" s="87"/>
      <c r="H113" s="87"/>
      <c r="I113" s="91">
        <f>I116</f>
        <v>1089.0999999999999</v>
      </c>
    </row>
    <row r="114" spans="2:9" ht="73.5" customHeight="1" x14ac:dyDescent="0.25">
      <c r="B114" s="92"/>
      <c r="C114" s="93"/>
      <c r="D114" s="93"/>
      <c r="E114" s="93"/>
      <c r="F114" s="87"/>
      <c r="G114" s="87"/>
      <c r="H114" s="87"/>
      <c r="I114" s="91"/>
    </row>
    <row r="115" spans="2:9" ht="49.5" hidden="1" customHeight="1" x14ac:dyDescent="0.25">
      <c r="B115" s="26" t="s">
        <v>25</v>
      </c>
      <c r="C115" s="27" t="s">
        <v>211</v>
      </c>
      <c r="D115" s="27" t="s">
        <v>212</v>
      </c>
      <c r="E115" s="27" t="s">
        <v>217</v>
      </c>
      <c r="F115" s="87" t="s">
        <v>77</v>
      </c>
      <c r="G115" s="87"/>
      <c r="H115" s="23">
        <v>100</v>
      </c>
      <c r="I115" s="18"/>
    </row>
    <row r="116" spans="2:9" ht="100.5" customHeight="1" x14ac:dyDescent="0.25">
      <c r="B116" s="26" t="s">
        <v>15</v>
      </c>
      <c r="C116" s="27" t="s">
        <v>211</v>
      </c>
      <c r="D116" s="27" t="s">
        <v>212</v>
      </c>
      <c r="E116" s="27" t="s">
        <v>217</v>
      </c>
      <c r="F116" s="85" t="s">
        <v>77</v>
      </c>
      <c r="G116" s="86"/>
      <c r="H116" s="23">
        <v>100</v>
      </c>
      <c r="I116" s="40">
        <v>1089.0999999999999</v>
      </c>
    </row>
    <row r="117" spans="2:9" ht="99" customHeight="1" x14ac:dyDescent="0.25">
      <c r="B117" s="26" t="s">
        <v>78</v>
      </c>
      <c r="C117" s="27" t="s">
        <v>211</v>
      </c>
      <c r="D117" s="27" t="s">
        <v>212</v>
      </c>
      <c r="E117" s="27" t="s">
        <v>217</v>
      </c>
      <c r="F117" s="85" t="s">
        <v>79</v>
      </c>
      <c r="G117" s="86"/>
      <c r="H117" s="23"/>
      <c r="I117" s="25">
        <f>I118</f>
        <v>334.5</v>
      </c>
    </row>
    <row r="118" spans="2:9" ht="33" x14ac:dyDescent="0.25">
      <c r="B118" s="26" t="s">
        <v>41</v>
      </c>
      <c r="C118" s="27" t="s">
        <v>211</v>
      </c>
      <c r="D118" s="27" t="s">
        <v>212</v>
      </c>
      <c r="E118" s="27" t="s">
        <v>217</v>
      </c>
      <c r="F118" s="87" t="s">
        <v>80</v>
      </c>
      <c r="G118" s="87"/>
      <c r="H118" s="23"/>
      <c r="I118" s="25">
        <f>I119</f>
        <v>334.5</v>
      </c>
    </row>
    <row r="119" spans="2:9" ht="54" customHeight="1" x14ac:dyDescent="0.25">
      <c r="B119" s="45" t="s">
        <v>314</v>
      </c>
      <c r="C119" s="27" t="s">
        <v>211</v>
      </c>
      <c r="D119" s="27" t="s">
        <v>212</v>
      </c>
      <c r="E119" s="27" t="s">
        <v>217</v>
      </c>
      <c r="F119" s="87" t="s">
        <v>80</v>
      </c>
      <c r="G119" s="87"/>
      <c r="H119" s="23">
        <v>200</v>
      </c>
      <c r="I119" s="25">
        <v>334.5</v>
      </c>
    </row>
    <row r="120" spans="2:9" x14ac:dyDescent="0.25">
      <c r="B120" s="92" t="s">
        <v>230</v>
      </c>
      <c r="C120" s="93" t="s">
        <v>211</v>
      </c>
      <c r="D120" s="93" t="s">
        <v>212</v>
      </c>
      <c r="E120" s="93" t="s">
        <v>217</v>
      </c>
      <c r="F120" s="87" t="s">
        <v>28</v>
      </c>
      <c r="G120" s="87"/>
      <c r="H120" s="87"/>
      <c r="I120" s="91">
        <f>I123</f>
        <v>0</v>
      </c>
    </row>
    <row r="121" spans="2:9" x14ac:dyDescent="0.25">
      <c r="B121" s="92"/>
      <c r="C121" s="93"/>
      <c r="D121" s="93"/>
      <c r="E121" s="93"/>
      <c r="F121" s="87"/>
      <c r="G121" s="87"/>
      <c r="H121" s="87"/>
      <c r="I121" s="91"/>
    </row>
    <row r="122" spans="2:9" ht="51" customHeight="1" x14ac:dyDescent="0.25">
      <c r="B122" s="92"/>
      <c r="C122" s="93"/>
      <c r="D122" s="93"/>
      <c r="E122" s="93"/>
      <c r="F122" s="87"/>
      <c r="G122" s="87"/>
      <c r="H122" s="87"/>
      <c r="I122" s="91"/>
    </row>
    <row r="123" spans="2:9" ht="117" customHeight="1" x14ac:dyDescent="0.25">
      <c r="B123" s="26" t="s">
        <v>247</v>
      </c>
      <c r="C123" s="27" t="s">
        <v>211</v>
      </c>
      <c r="D123" s="27" t="s">
        <v>212</v>
      </c>
      <c r="E123" s="27" t="s">
        <v>217</v>
      </c>
      <c r="F123" s="87" t="s">
        <v>30</v>
      </c>
      <c r="G123" s="87"/>
      <c r="H123" s="23"/>
      <c r="I123" s="25">
        <f>I124</f>
        <v>0</v>
      </c>
    </row>
    <row r="124" spans="2:9" ht="56.25" customHeight="1" x14ac:dyDescent="0.25">
      <c r="B124" s="26" t="s">
        <v>50</v>
      </c>
      <c r="C124" s="27" t="s">
        <v>211</v>
      </c>
      <c r="D124" s="27" t="s">
        <v>212</v>
      </c>
      <c r="E124" s="27" t="s">
        <v>217</v>
      </c>
      <c r="F124" s="87" t="s">
        <v>32</v>
      </c>
      <c r="G124" s="87"/>
      <c r="H124" s="23"/>
      <c r="I124" s="25">
        <f>I125</f>
        <v>0</v>
      </c>
    </row>
    <row r="125" spans="2:9" ht="52.5" customHeight="1" x14ac:dyDescent="0.25">
      <c r="B125" s="45" t="s">
        <v>314</v>
      </c>
      <c r="C125" s="27" t="s">
        <v>211</v>
      </c>
      <c r="D125" s="27" t="s">
        <v>212</v>
      </c>
      <c r="E125" s="27" t="s">
        <v>217</v>
      </c>
      <c r="F125" s="87" t="s">
        <v>32</v>
      </c>
      <c r="G125" s="87"/>
      <c r="H125" s="23">
        <v>200</v>
      </c>
      <c r="I125" s="25">
        <v>0</v>
      </c>
    </row>
    <row r="126" spans="2:9" ht="36.75" customHeight="1" x14ac:dyDescent="0.25">
      <c r="B126" s="30" t="s">
        <v>82</v>
      </c>
      <c r="C126" s="32" t="s">
        <v>211</v>
      </c>
      <c r="D126" s="32">
        <v>10</v>
      </c>
      <c r="E126" s="32"/>
      <c r="F126" s="94"/>
      <c r="G126" s="94"/>
      <c r="H126" s="57"/>
      <c r="I126" s="31">
        <f>I127</f>
        <v>13576</v>
      </c>
    </row>
    <row r="127" spans="2:9" ht="16.5" x14ac:dyDescent="0.25">
      <c r="B127" s="26" t="s">
        <v>83</v>
      </c>
      <c r="C127" s="27" t="s">
        <v>211</v>
      </c>
      <c r="D127" s="27">
        <v>10</v>
      </c>
      <c r="E127" s="27" t="s">
        <v>218</v>
      </c>
      <c r="F127" s="87"/>
      <c r="G127" s="87"/>
      <c r="H127" s="23"/>
      <c r="I127" s="25">
        <f>I128</f>
        <v>13576</v>
      </c>
    </row>
    <row r="128" spans="2:9" ht="71.25" customHeight="1" x14ac:dyDescent="0.25">
      <c r="B128" s="26" t="s">
        <v>84</v>
      </c>
      <c r="C128" s="27" t="s">
        <v>211</v>
      </c>
      <c r="D128" s="27">
        <v>10</v>
      </c>
      <c r="E128" s="27" t="s">
        <v>218</v>
      </c>
      <c r="F128" s="87" t="s">
        <v>34</v>
      </c>
      <c r="G128" s="87"/>
      <c r="H128" s="23"/>
      <c r="I128" s="25">
        <f>I129+I132</f>
        <v>13576</v>
      </c>
    </row>
    <row r="129" spans="2:9" ht="122.25" customHeight="1" x14ac:dyDescent="0.25">
      <c r="B129" s="26" t="s">
        <v>11</v>
      </c>
      <c r="C129" s="27" t="s">
        <v>211</v>
      </c>
      <c r="D129" s="27">
        <v>10</v>
      </c>
      <c r="E129" s="27" t="s">
        <v>218</v>
      </c>
      <c r="F129" s="87" t="s">
        <v>12</v>
      </c>
      <c r="G129" s="87"/>
      <c r="H129" s="23"/>
      <c r="I129" s="25">
        <f>I130</f>
        <v>838</v>
      </c>
    </row>
    <row r="130" spans="2:9" ht="82.5" x14ac:dyDescent="0.25">
      <c r="B130" s="33" t="s">
        <v>85</v>
      </c>
      <c r="C130" s="27" t="s">
        <v>211</v>
      </c>
      <c r="D130" s="27" t="s">
        <v>219</v>
      </c>
      <c r="E130" s="27" t="s">
        <v>218</v>
      </c>
      <c r="F130" s="87" t="s">
        <v>86</v>
      </c>
      <c r="G130" s="87"/>
      <c r="H130" s="23"/>
      <c r="I130" s="25">
        <f>I131</f>
        <v>838</v>
      </c>
    </row>
    <row r="131" spans="2:9" ht="33" x14ac:dyDescent="0.25">
      <c r="B131" s="26" t="s">
        <v>22</v>
      </c>
      <c r="C131" s="27" t="s">
        <v>211</v>
      </c>
      <c r="D131" s="27">
        <v>10</v>
      </c>
      <c r="E131" s="27" t="s">
        <v>218</v>
      </c>
      <c r="F131" s="87" t="s">
        <v>87</v>
      </c>
      <c r="G131" s="87"/>
      <c r="H131" s="23">
        <v>300</v>
      </c>
      <c r="I131" s="25">
        <v>838</v>
      </c>
    </row>
    <row r="132" spans="2:9" ht="82.5" x14ac:dyDescent="0.25">
      <c r="B132" s="26" t="s">
        <v>88</v>
      </c>
      <c r="C132" s="27" t="s">
        <v>211</v>
      </c>
      <c r="D132" s="27">
        <v>10</v>
      </c>
      <c r="E132" s="27" t="s">
        <v>218</v>
      </c>
      <c r="F132" s="87" t="s">
        <v>35</v>
      </c>
      <c r="G132" s="87"/>
      <c r="H132" s="23"/>
      <c r="I132" s="25">
        <f>I133+I136+I138</f>
        <v>12738</v>
      </c>
    </row>
    <row r="133" spans="2:9" ht="33" x14ac:dyDescent="0.25">
      <c r="B133" s="26" t="s">
        <v>89</v>
      </c>
      <c r="C133" s="27" t="s">
        <v>211</v>
      </c>
      <c r="D133" s="27">
        <v>10</v>
      </c>
      <c r="E133" s="27" t="s">
        <v>218</v>
      </c>
      <c r="F133" s="87" t="s">
        <v>90</v>
      </c>
      <c r="G133" s="87"/>
      <c r="H133" s="23"/>
      <c r="I133" s="25">
        <f>SUM(I134:I135)</f>
        <v>4150.7</v>
      </c>
    </row>
    <row r="134" spans="2:9" ht="49.5" customHeight="1" x14ac:dyDescent="0.25">
      <c r="B134" s="45" t="s">
        <v>316</v>
      </c>
      <c r="C134" s="27" t="s">
        <v>211</v>
      </c>
      <c r="D134" s="27">
        <v>10</v>
      </c>
      <c r="E134" s="27" t="s">
        <v>218</v>
      </c>
      <c r="F134" s="87" t="s">
        <v>90</v>
      </c>
      <c r="G134" s="87"/>
      <c r="H134" s="23">
        <v>200</v>
      </c>
      <c r="I134" s="25">
        <v>4150.7</v>
      </c>
    </row>
    <row r="135" spans="2:9" ht="33" x14ac:dyDescent="0.25">
      <c r="B135" s="26" t="s">
        <v>22</v>
      </c>
      <c r="C135" s="27" t="s">
        <v>211</v>
      </c>
      <c r="D135" s="27">
        <v>10</v>
      </c>
      <c r="E135" s="27" t="s">
        <v>218</v>
      </c>
      <c r="F135" s="87" t="s">
        <v>90</v>
      </c>
      <c r="G135" s="87"/>
      <c r="H135" s="23">
        <v>300</v>
      </c>
      <c r="I135" s="25">
        <v>0</v>
      </c>
    </row>
    <row r="136" spans="2:9" ht="16.5" x14ac:dyDescent="0.25">
      <c r="B136" s="26" t="s">
        <v>91</v>
      </c>
      <c r="C136" s="27" t="s">
        <v>211</v>
      </c>
      <c r="D136" s="27">
        <v>10</v>
      </c>
      <c r="E136" s="27" t="s">
        <v>218</v>
      </c>
      <c r="F136" s="87" t="s">
        <v>92</v>
      </c>
      <c r="G136" s="87"/>
      <c r="H136" s="23"/>
      <c r="I136" s="25">
        <f>I137</f>
        <v>1403.4</v>
      </c>
    </row>
    <row r="137" spans="2:9" ht="33" x14ac:dyDescent="0.25">
      <c r="B137" s="26" t="s">
        <v>22</v>
      </c>
      <c r="C137" s="27" t="s">
        <v>211</v>
      </c>
      <c r="D137" s="27">
        <v>10</v>
      </c>
      <c r="E137" s="27" t="s">
        <v>218</v>
      </c>
      <c r="F137" s="87" t="s">
        <v>92</v>
      </c>
      <c r="G137" s="87"/>
      <c r="H137" s="23">
        <v>300</v>
      </c>
      <c r="I137" s="25">
        <v>1403.4</v>
      </c>
    </row>
    <row r="138" spans="2:9" ht="33" x14ac:dyDescent="0.25">
      <c r="B138" s="26" t="s">
        <v>93</v>
      </c>
      <c r="C138" s="27" t="s">
        <v>211</v>
      </c>
      <c r="D138" s="27">
        <v>10</v>
      </c>
      <c r="E138" s="27" t="s">
        <v>218</v>
      </c>
      <c r="F138" s="87" t="s">
        <v>94</v>
      </c>
      <c r="G138" s="87"/>
      <c r="H138" s="23"/>
      <c r="I138" s="25">
        <f>SUM(I139:I140)</f>
        <v>7183.9</v>
      </c>
    </row>
    <row r="139" spans="2:9" ht="50.25" customHeight="1" x14ac:dyDescent="0.25">
      <c r="B139" s="45" t="s">
        <v>319</v>
      </c>
      <c r="C139" s="27" t="s">
        <v>211</v>
      </c>
      <c r="D139" s="27">
        <v>10</v>
      </c>
      <c r="E139" s="27" t="s">
        <v>218</v>
      </c>
      <c r="F139" s="87" t="s">
        <v>94</v>
      </c>
      <c r="G139" s="87"/>
      <c r="H139" s="23">
        <v>200</v>
      </c>
      <c r="I139" s="25">
        <v>0</v>
      </c>
    </row>
    <row r="140" spans="2:9" ht="33" x14ac:dyDescent="0.25">
      <c r="B140" s="26" t="s">
        <v>22</v>
      </c>
      <c r="C140" s="27" t="s">
        <v>211</v>
      </c>
      <c r="D140" s="27">
        <v>10</v>
      </c>
      <c r="E140" s="27" t="s">
        <v>218</v>
      </c>
      <c r="F140" s="87" t="s">
        <v>94</v>
      </c>
      <c r="G140" s="87"/>
      <c r="H140" s="23">
        <v>300</v>
      </c>
      <c r="I140" s="25">
        <v>7183.9</v>
      </c>
    </row>
    <row r="141" spans="2:9" ht="66" x14ac:dyDescent="0.25">
      <c r="B141" s="30" t="s">
        <v>95</v>
      </c>
      <c r="C141" s="64" t="s">
        <v>220</v>
      </c>
      <c r="D141" s="32"/>
      <c r="E141" s="32"/>
      <c r="F141" s="113"/>
      <c r="G141" s="113"/>
      <c r="H141" s="28"/>
      <c r="I141" s="31">
        <f>I142+I167+I173+I185+I220+I226+I214</f>
        <v>30550.400000000001</v>
      </c>
    </row>
    <row r="142" spans="2:9" ht="27.75" customHeight="1" x14ac:dyDescent="0.25">
      <c r="B142" s="30" t="s">
        <v>96</v>
      </c>
      <c r="C142" s="64" t="s">
        <v>220</v>
      </c>
      <c r="D142" s="32" t="s">
        <v>213</v>
      </c>
      <c r="E142" s="32"/>
      <c r="F142" s="94"/>
      <c r="G142" s="94"/>
      <c r="H142" s="57"/>
      <c r="I142" s="31">
        <f>I143+I150+I155</f>
        <v>11376.2</v>
      </c>
    </row>
    <row r="143" spans="2:9" ht="33" x14ac:dyDescent="0.25">
      <c r="B143" s="60" t="s">
        <v>62</v>
      </c>
      <c r="C143" s="65" t="s">
        <v>220</v>
      </c>
      <c r="D143" s="61" t="s">
        <v>213</v>
      </c>
      <c r="E143" s="61" t="s">
        <v>221</v>
      </c>
      <c r="F143" s="114" t="s">
        <v>101</v>
      </c>
      <c r="G143" s="114"/>
      <c r="H143" s="62"/>
      <c r="I143" s="63">
        <f>I144+I148</f>
        <v>4117.6000000000004</v>
      </c>
    </row>
    <row r="144" spans="2:9" ht="33" x14ac:dyDescent="0.25">
      <c r="B144" s="26" t="s">
        <v>64</v>
      </c>
      <c r="C144" s="66" t="s">
        <v>220</v>
      </c>
      <c r="D144" s="27" t="s">
        <v>213</v>
      </c>
      <c r="E144" s="27" t="s">
        <v>221</v>
      </c>
      <c r="F144" s="87" t="s">
        <v>99</v>
      </c>
      <c r="G144" s="87"/>
      <c r="H144" s="23"/>
      <c r="I144" s="25">
        <f>I145+I146+I147</f>
        <v>3191.9</v>
      </c>
    </row>
    <row r="145" spans="2:9" ht="99" x14ac:dyDescent="0.25">
      <c r="B145" s="26" t="s">
        <v>66</v>
      </c>
      <c r="C145" s="66" t="s">
        <v>220</v>
      </c>
      <c r="D145" s="27" t="s">
        <v>213</v>
      </c>
      <c r="E145" s="27" t="s">
        <v>221</v>
      </c>
      <c r="F145" s="87" t="s">
        <v>99</v>
      </c>
      <c r="G145" s="87"/>
      <c r="H145" s="23">
        <v>100</v>
      </c>
      <c r="I145" s="25">
        <v>2988.9</v>
      </c>
    </row>
    <row r="146" spans="2:9" ht="54" customHeight="1" x14ac:dyDescent="0.25">
      <c r="B146" s="45" t="s">
        <v>314</v>
      </c>
      <c r="C146" s="66" t="s">
        <v>220</v>
      </c>
      <c r="D146" s="27" t="s">
        <v>213</v>
      </c>
      <c r="E146" s="27" t="s">
        <v>221</v>
      </c>
      <c r="F146" s="87" t="s">
        <v>99</v>
      </c>
      <c r="G146" s="87"/>
      <c r="H146" s="23">
        <v>200</v>
      </c>
      <c r="I146" s="25">
        <v>202</v>
      </c>
    </row>
    <row r="147" spans="2:9" ht="31.5" customHeight="1" x14ac:dyDescent="0.25">
      <c r="B147" s="45" t="s">
        <v>315</v>
      </c>
      <c r="C147" s="66" t="s">
        <v>220</v>
      </c>
      <c r="D147" s="27" t="s">
        <v>213</v>
      </c>
      <c r="E147" s="27" t="s">
        <v>221</v>
      </c>
      <c r="F147" s="87" t="s">
        <v>99</v>
      </c>
      <c r="G147" s="87"/>
      <c r="H147" s="23">
        <v>800</v>
      </c>
      <c r="I147" s="25">
        <v>1</v>
      </c>
    </row>
    <row r="148" spans="2:9" ht="63.75" customHeight="1" x14ac:dyDescent="0.25">
      <c r="B148" s="26" t="s">
        <v>23</v>
      </c>
      <c r="C148" s="66" t="s">
        <v>220</v>
      </c>
      <c r="D148" s="27" t="s">
        <v>213</v>
      </c>
      <c r="E148" s="27" t="s">
        <v>221</v>
      </c>
      <c r="F148" s="87" t="s">
        <v>67</v>
      </c>
      <c r="G148" s="87"/>
      <c r="H148" s="23"/>
      <c r="I148" s="25">
        <f>I149</f>
        <v>925.7</v>
      </c>
    </row>
    <row r="149" spans="2:9" ht="68.25" customHeight="1" x14ac:dyDescent="0.25">
      <c r="B149" s="26" t="s">
        <v>66</v>
      </c>
      <c r="C149" s="66" t="s">
        <v>220</v>
      </c>
      <c r="D149" s="27" t="s">
        <v>213</v>
      </c>
      <c r="E149" s="27" t="s">
        <v>221</v>
      </c>
      <c r="F149" s="87" t="s">
        <v>102</v>
      </c>
      <c r="G149" s="87"/>
      <c r="H149" s="23">
        <v>100</v>
      </c>
      <c r="I149" s="56">
        <v>925.7</v>
      </c>
    </row>
    <row r="150" spans="2:9" ht="34.5" customHeight="1" x14ac:dyDescent="0.25">
      <c r="B150" s="30" t="s">
        <v>103</v>
      </c>
      <c r="C150" s="64" t="s">
        <v>220</v>
      </c>
      <c r="D150" s="32" t="s">
        <v>213</v>
      </c>
      <c r="E150" s="32">
        <v>11</v>
      </c>
      <c r="F150" s="94"/>
      <c r="G150" s="94"/>
      <c r="H150" s="57"/>
      <c r="I150" s="31">
        <f>I151</f>
        <v>1000</v>
      </c>
    </row>
    <row r="151" spans="2:9" ht="16.5" x14ac:dyDescent="0.25">
      <c r="B151" s="26" t="s">
        <v>104</v>
      </c>
      <c r="C151" s="66" t="s">
        <v>220</v>
      </c>
      <c r="D151" s="27" t="s">
        <v>213</v>
      </c>
      <c r="E151" s="27">
        <v>11</v>
      </c>
      <c r="F151" s="87" t="s">
        <v>105</v>
      </c>
      <c r="G151" s="87"/>
      <c r="H151" s="23"/>
      <c r="I151" s="25">
        <f>I152</f>
        <v>1000</v>
      </c>
    </row>
    <row r="152" spans="2:9" ht="35.25" customHeight="1" x14ac:dyDescent="0.25">
      <c r="B152" s="26" t="s">
        <v>103</v>
      </c>
      <c r="C152" s="66" t="s">
        <v>220</v>
      </c>
      <c r="D152" s="27" t="s">
        <v>213</v>
      </c>
      <c r="E152" s="27">
        <v>11</v>
      </c>
      <c r="F152" s="87" t="s">
        <v>106</v>
      </c>
      <c r="G152" s="87"/>
      <c r="H152" s="23"/>
      <c r="I152" s="25">
        <f>I153</f>
        <v>1000</v>
      </c>
    </row>
    <row r="153" spans="2:9" ht="38.25" customHeight="1" x14ac:dyDescent="0.25">
      <c r="B153" s="26" t="s">
        <v>107</v>
      </c>
      <c r="C153" s="66" t="s">
        <v>220</v>
      </c>
      <c r="D153" s="27" t="s">
        <v>213</v>
      </c>
      <c r="E153" s="27">
        <v>11</v>
      </c>
      <c r="F153" s="87" t="s">
        <v>108</v>
      </c>
      <c r="G153" s="87"/>
      <c r="H153" s="23"/>
      <c r="I153" s="25">
        <f>I154</f>
        <v>1000</v>
      </c>
    </row>
    <row r="154" spans="2:9" ht="23.25" customHeight="1" x14ac:dyDescent="0.25">
      <c r="B154" s="45" t="s">
        <v>315</v>
      </c>
      <c r="C154" s="66" t="s">
        <v>220</v>
      </c>
      <c r="D154" s="27" t="s">
        <v>213</v>
      </c>
      <c r="E154" s="27">
        <v>11</v>
      </c>
      <c r="F154" s="87" t="s">
        <v>108</v>
      </c>
      <c r="G154" s="87"/>
      <c r="H154" s="24">
        <v>800</v>
      </c>
      <c r="I154" s="25">
        <v>1000</v>
      </c>
    </row>
    <row r="155" spans="2:9" ht="33.75" customHeight="1" x14ac:dyDescent="0.25">
      <c r="B155" s="30" t="s">
        <v>109</v>
      </c>
      <c r="C155" s="64" t="s">
        <v>220</v>
      </c>
      <c r="D155" s="32" t="s">
        <v>213</v>
      </c>
      <c r="E155" s="32">
        <v>13</v>
      </c>
      <c r="F155" s="94"/>
      <c r="G155" s="94"/>
      <c r="H155" s="57"/>
      <c r="I155" s="31">
        <f>I156+I163</f>
        <v>6258.6</v>
      </c>
    </row>
    <row r="156" spans="2:9" ht="49.5" x14ac:dyDescent="0.25">
      <c r="B156" s="33" t="s">
        <v>113</v>
      </c>
      <c r="C156" s="66" t="s">
        <v>220</v>
      </c>
      <c r="D156" s="27" t="s">
        <v>213</v>
      </c>
      <c r="E156" s="27">
        <v>13</v>
      </c>
      <c r="F156" s="87" t="s">
        <v>114</v>
      </c>
      <c r="G156" s="87"/>
      <c r="H156" s="23"/>
      <c r="I156" s="40">
        <f>I157</f>
        <v>2784.7</v>
      </c>
    </row>
    <row r="157" spans="2:9" ht="49.5" x14ac:dyDescent="0.25">
      <c r="B157" s="33" t="s">
        <v>115</v>
      </c>
      <c r="C157" s="66" t="s">
        <v>220</v>
      </c>
      <c r="D157" s="27" t="s">
        <v>213</v>
      </c>
      <c r="E157" s="27">
        <v>13</v>
      </c>
      <c r="F157" s="87" t="s">
        <v>74</v>
      </c>
      <c r="G157" s="87"/>
      <c r="H157" s="23"/>
      <c r="I157" s="25">
        <f>I158+I161</f>
        <v>2784.7</v>
      </c>
    </row>
    <row r="158" spans="2:9" ht="105" customHeight="1" x14ac:dyDescent="0.25">
      <c r="B158" s="26" t="s">
        <v>75</v>
      </c>
      <c r="C158" s="66" t="s">
        <v>220</v>
      </c>
      <c r="D158" s="27" t="s">
        <v>213</v>
      </c>
      <c r="E158" s="27">
        <v>13</v>
      </c>
      <c r="F158" s="87" t="s">
        <v>116</v>
      </c>
      <c r="G158" s="87"/>
      <c r="H158" s="23"/>
      <c r="I158" s="25">
        <f>I159+I160</f>
        <v>2223.6999999999998</v>
      </c>
    </row>
    <row r="159" spans="2:9" ht="129" customHeight="1" x14ac:dyDescent="0.25">
      <c r="B159" s="26" t="s">
        <v>15</v>
      </c>
      <c r="C159" s="66" t="s">
        <v>220</v>
      </c>
      <c r="D159" s="27" t="s">
        <v>213</v>
      </c>
      <c r="E159" s="27">
        <v>13</v>
      </c>
      <c r="F159" s="87" t="s">
        <v>116</v>
      </c>
      <c r="G159" s="87"/>
      <c r="H159" s="23">
        <v>100</v>
      </c>
      <c r="I159" s="25">
        <v>1973.7</v>
      </c>
    </row>
    <row r="160" spans="2:9" ht="48.75" customHeight="1" x14ac:dyDescent="0.25">
      <c r="B160" s="45" t="s">
        <v>316</v>
      </c>
      <c r="C160" s="66" t="s">
        <v>220</v>
      </c>
      <c r="D160" s="27" t="s">
        <v>213</v>
      </c>
      <c r="E160" s="27">
        <v>13</v>
      </c>
      <c r="F160" s="87" t="s">
        <v>116</v>
      </c>
      <c r="G160" s="87"/>
      <c r="H160" s="23">
        <v>200</v>
      </c>
      <c r="I160" s="25">
        <v>250</v>
      </c>
    </row>
    <row r="161" spans="2:9" ht="49.5" x14ac:dyDescent="0.25">
      <c r="B161" s="26" t="s">
        <v>117</v>
      </c>
      <c r="C161" s="66" t="s">
        <v>220</v>
      </c>
      <c r="D161" s="27" t="s">
        <v>213</v>
      </c>
      <c r="E161" s="27">
        <v>13</v>
      </c>
      <c r="F161" s="87" t="s">
        <v>118</v>
      </c>
      <c r="G161" s="87"/>
      <c r="H161" s="23"/>
      <c r="I161" s="40">
        <f>I162</f>
        <v>561</v>
      </c>
    </row>
    <row r="162" spans="2:9" ht="57.75" customHeight="1" x14ac:dyDescent="0.25">
      <c r="B162" s="26" t="s">
        <v>25</v>
      </c>
      <c r="C162" s="66" t="s">
        <v>220</v>
      </c>
      <c r="D162" s="27" t="s">
        <v>213</v>
      </c>
      <c r="E162" s="27">
        <v>13</v>
      </c>
      <c r="F162" s="87" t="s">
        <v>118</v>
      </c>
      <c r="G162" s="87"/>
      <c r="H162" s="23">
        <v>100</v>
      </c>
      <c r="I162" s="40">
        <v>561</v>
      </c>
    </row>
    <row r="163" spans="2:9" ht="16.5" x14ac:dyDescent="0.25">
      <c r="B163" s="26" t="s">
        <v>104</v>
      </c>
      <c r="C163" s="66" t="s">
        <v>220</v>
      </c>
      <c r="D163" s="27" t="s">
        <v>213</v>
      </c>
      <c r="E163" s="27">
        <v>13</v>
      </c>
      <c r="F163" s="87" t="s">
        <v>105</v>
      </c>
      <c r="G163" s="87"/>
      <c r="H163" s="23"/>
      <c r="I163" s="40">
        <f>I164</f>
        <v>3473.9</v>
      </c>
    </row>
    <row r="164" spans="2:9" ht="16.5" x14ac:dyDescent="0.25">
      <c r="B164" s="26" t="s">
        <v>119</v>
      </c>
      <c r="C164" s="66" t="s">
        <v>220</v>
      </c>
      <c r="D164" s="27" t="s">
        <v>213</v>
      </c>
      <c r="E164" s="27">
        <v>13</v>
      </c>
      <c r="F164" s="87" t="s">
        <v>120</v>
      </c>
      <c r="G164" s="87"/>
      <c r="H164" s="23"/>
      <c r="I164" s="40">
        <f>I165</f>
        <v>3473.9</v>
      </c>
    </row>
    <row r="165" spans="2:9" ht="31.5" customHeight="1" x14ac:dyDescent="0.25">
      <c r="B165" s="52" t="s">
        <v>327</v>
      </c>
      <c r="C165" s="66" t="s">
        <v>220</v>
      </c>
      <c r="D165" s="27" t="s">
        <v>213</v>
      </c>
      <c r="E165" s="27">
        <v>13</v>
      </c>
      <c r="F165" s="87" t="s">
        <v>121</v>
      </c>
      <c r="G165" s="87"/>
      <c r="H165" s="23"/>
      <c r="I165" s="40">
        <f>I166</f>
        <v>3473.9</v>
      </c>
    </row>
    <row r="166" spans="2:9" ht="31.5" customHeight="1" x14ac:dyDescent="0.25">
      <c r="B166" s="51" t="s">
        <v>315</v>
      </c>
      <c r="C166" s="66" t="s">
        <v>220</v>
      </c>
      <c r="D166" s="49" t="s">
        <v>213</v>
      </c>
      <c r="E166" s="49" t="s">
        <v>235</v>
      </c>
      <c r="F166" s="85" t="s">
        <v>121</v>
      </c>
      <c r="G166" s="86"/>
      <c r="H166" s="48">
        <v>800</v>
      </c>
      <c r="I166" s="40">
        <v>3473.9</v>
      </c>
    </row>
    <row r="167" spans="2:9" ht="30.75" customHeight="1" x14ac:dyDescent="0.25">
      <c r="B167" s="30" t="s">
        <v>122</v>
      </c>
      <c r="C167" s="64" t="s">
        <v>220</v>
      </c>
      <c r="D167" s="32" t="s">
        <v>215</v>
      </c>
      <c r="E167" s="32"/>
      <c r="F167" s="94"/>
      <c r="G167" s="94"/>
      <c r="H167" s="57"/>
      <c r="I167" s="31">
        <f>I168</f>
        <v>1033.8</v>
      </c>
    </row>
    <row r="168" spans="2:9" ht="35.25" customHeight="1" x14ac:dyDescent="0.25">
      <c r="B168" s="26" t="s">
        <v>123</v>
      </c>
      <c r="C168" s="66" t="s">
        <v>220</v>
      </c>
      <c r="D168" s="27" t="s">
        <v>215</v>
      </c>
      <c r="E168" s="27" t="s">
        <v>216</v>
      </c>
      <c r="F168" s="87"/>
      <c r="G168" s="87"/>
      <c r="H168" s="23"/>
      <c r="I168" s="25">
        <f>I169</f>
        <v>1033.8</v>
      </c>
    </row>
    <row r="169" spans="2:9" ht="74.25" customHeight="1" x14ac:dyDescent="0.25">
      <c r="B169" s="26" t="s">
        <v>124</v>
      </c>
      <c r="C169" s="67" t="s">
        <v>220</v>
      </c>
      <c r="D169" s="20" t="s">
        <v>215</v>
      </c>
      <c r="E169" s="20" t="s">
        <v>216</v>
      </c>
      <c r="F169" s="109" t="s">
        <v>61</v>
      </c>
      <c r="G169" s="109"/>
      <c r="H169" s="22"/>
      <c r="I169" s="25">
        <f>I170</f>
        <v>1033.8</v>
      </c>
    </row>
    <row r="170" spans="2:9" ht="33" x14ac:dyDescent="0.25">
      <c r="B170" s="26" t="s">
        <v>68</v>
      </c>
      <c r="C170" s="67" t="s">
        <v>220</v>
      </c>
      <c r="D170" s="20" t="s">
        <v>215</v>
      </c>
      <c r="E170" s="20" t="s">
        <v>216</v>
      </c>
      <c r="F170" s="109" t="s">
        <v>69</v>
      </c>
      <c r="G170" s="109"/>
      <c r="H170" s="22"/>
      <c r="I170" s="25">
        <f>I171</f>
        <v>1033.8</v>
      </c>
    </row>
    <row r="171" spans="2:9" ht="49.5" x14ac:dyDescent="0.25">
      <c r="B171" s="26" t="s">
        <v>125</v>
      </c>
      <c r="C171" s="67" t="s">
        <v>220</v>
      </c>
      <c r="D171" s="20" t="s">
        <v>215</v>
      </c>
      <c r="E171" s="20" t="s">
        <v>216</v>
      </c>
      <c r="F171" s="109" t="s">
        <v>126</v>
      </c>
      <c r="G171" s="109"/>
      <c r="H171" s="22"/>
      <c r="I171" s="25">
        <f>I172</f>
        <v>1033.8</v>
      </c>
    </row>
    <row r="172" spans="2:9" ht="24.75" customHeight="1" x14ac:dyDescent="0.25">
      <c r="B172" s="26" t="s">
        <v>127</v>
      </c>
      <c r="C172" s="67" t="s">
        <v>220</v>
      </c>
      <c r="D172" s="20" t="s">
        <v>215</v>
      </c>
      <c r="E172" s="20" t="s">
        <v>216</v>
      </c>
      <c r="F172" s="109" t="s">
        <v>126</v>
      </c>
      <c r="G172" s="109"/>
      <c r="H172" s="22">
        <v>500</v>
      </c>
      <c r="I172" s="25">
        <v>1033.8</v>
      </c>
    </row>
    <row r="173" spans="2:9" ht="16.5" x14ac:dyDescent="0.25">
      <c r="B173" s="30" t="s">
        <v>128</v>
      </c>
      <c r="C173" s="68" t="s">
        <v>220</v>
      </c>
      <c r="D173" s="58" t="s">
        <v>218</v>
      </c>
      <c r="E173" s="58"/>
      <c r="F173" s="110"/>
      <c r="G173" s="110"/>
      <c r="H173" s="59"/>
      <c r="I173" s="31">
        <f>I174</f>
        <v>2992.1000000000004</v>
      </c>
    </row>
    <row r="174" spans="2:9" ht="16.5" x14ac:dyDescent="0.25">
      <c r="B174" s="26" t="s">
        <v>129</v>
      </c>
      <c r="C174" s="67" t="s">
        <v>220</v>
      </c>
      <c r="D174" s="20" t="s">
        <v>218</v>
      </c>
      <c r="E174" s="20" t="s">
        <v>217</v>
      </c>
      <c r="F174" s="109"/>
      <c r="G174" s="109"/>
      <c r="H174" s="22"/>
      <c r="I174" s="25">
        <f>I175+I179</f>
        <v>2992.1000000000004</v>
      </c>
    </row>
    <row r="175" spans="2:9" ht="37.5" customHeight="1" x14ac:dyDescent="0.25">
      <c r="B175" s="73" t="s">
        <v>335</v>
      </c>
      <c r="C175" s="67" t="s">
        <v>220</v>
      </c>
      <c r="D175" s="20" t="s">
        <v>218</v>
      </c>
      <c r="E175" s="20" t="s">
        <v>217</v>
      </c>
      <c r="F175" s="106" t="s">
        <v>130</v>
      </c>
      <c r="G175" s="106"/>
      <c r="H175" s="22"/>
      <c r="I175" s="25">
        <f>I176</f>
        <v>379.3</v>
      </c>
    </row>
    <row r="176" spans="2:9" ht="16.5" x14ac:dyDescent="0.25">
      <c r="B176" s="26" t="s">
        <v>228</v>
      </c>
      <c r="C176" s="67" t="s">
        <v>227</v>
      </c>
      <c r="D176" s="20" t="s">
        <v>218</v>
      </c>
      <c r="E176" s="20" t="s">
        <v>217</v>
      </c>
      <c r="F176" s="107" t="s">
        <v>226</v>
      </c>
      <c r="G176" s="108"/>
      <c r="H176" s="22"/>
      <c r="I176" s="25">
        <f>I177</f>
        <v>379.3</v>
      </c>
    </row>
    <row r="177" spans="2:9" ht="43.5" customHeight="1" x14ac:dyDescent="0.25">
      <c r="B177" s="26" t="s">
        <v>131</v>
      </c>
      <c r="C177" s="67" t="s">
        <v>220</v>
      </c>
      <c r="D177" s="20" t="s">
        <v>218</v>
      </c>
      <c r="E177" s="20" t="s">
        <v>217</v>
      </c>
      <c r="F177" s="109" t="s">
        <v>132</v>
      </c>
      <c r="G177" s="109"/>
      <c r="H177" s="22"/>
      <c r="I177" s="25">
        <f>I178</f>
        <v>379.3</v>
      </c>
    </row>
    <row r="178" spans="2:9" ht="16.5" x14ac:dyDescent="0.25">
      <c r="B178" s="26" t="s">
        <v>100</v>
      </c>
      <c r="C178" s="67" t="s">
        <v>220</v>
      </c>
      <c r="D178" s="20" t="s">
        <v>218</v>
      </c>
      <c r="E178" s="20" t="s">
        <v>217</v>
      </c>
      <c r="F178" s="111" t="s">
        <v>132</v>
      </c>
      <c r="G178" s="112"/>
      <c r="H178" s="22">
        <v>500</v>
      </c>
      <c r="I178" s="25">
        <v>379.3</v>
      </c>
    </row>
    <row r="179" spans="2:9" ht="66" x14ac:dyDescent="0.25">
      <c r="B179" s="78" t="s">
        <v>354</v>
      </c>
      <c r="C179" s="67" t="s">
        <v>220</v>
      </c>
      <c r="D179" s="20" t="s">
        <v>218</v>
      </c>
      <c r="E179" s="20" t="s">
        <v>217</v>
      </c>
      <c r="F179" s="111" t="s">
        <v>364</v>
      </c>
      <c r="G179" s="112"/>
      <c r="H179" s="81"/>
      <c r="I179" s="80">
        <f>I180</f>
        <v>2612.8000000000002</v>
      </c>
    </row>
    <row r="180" spans="2:9" ht="143.25" customHeight="1" x14ac:dyDescent="0.25">
      <c r="B180" s="78" t="s">
        <v>357</v>
      </c>
      <c r="C180" s="67" t="s">
        <v>220</v>
      </c>
      <c r="D180" s="20" t="s">
        <v>218</v>
      </c>
      <c r="E180" s="20" t="s">
        <v>217</v>
      </c>
      <c r="F180" s="111" t="s">
        <v>356</v>
      </c>
      <c r="G180" s="112"/>
      <c r="H180" s="81"/>
      <c r="I180" s="80">
        <f>I181+I183</f>
        <v>2612.8000000000002</v>
      </c>
    </row>
    <row r="181" spans="2:9" ht="98.25" customHeight="1" x14ac:dyDescent="0.25">
      <c r="B181" s="78" t="s">
        <v>366</v>
      </c>
      <c r="C181" s="67" t="s">
        <v>220</v>
      </c>
      <c r="D181" s="20" t="s">
        <v>218</v>
      </c>
      <c r="E181" s="20" t="s">
        <v>217</v>
      </c>
      <c r="F181" s="111" t="s">
        <v>349</v>
      </c>
      <c r="G181" s="112"/>
      <c r="H181" s="22"/>
      <c r="I181" s="25">
        <f>I182</f>
        <v>1599.5</v>
      </c>
    </row>
    <row r="182" spans="2:9" ht="24.75" customHeight="1" x14ac:dyDescent="0.25">
      <c r="B182" s="26" t="s">
        <v>100</v>
      </c>
      <c r="C182" s="67" t="s">
        <v>220</v>
      </c>
      <c r="D182" s="20" t="s">
        <v>218</v>
      </c>
      <c r="E182" s="20" t="s">
        <v>217</v>
      </c>
      <c r="F182" s="111" t="s">
        <v>349</v>
      </c>
      <c r="G182" s="112"/>
      <c r="H182" s="22">
        <v>500</v>
      </c>
      <c r="I182" s="25">
        <v>1599.5</v>
      </c>
    </row>
    <row r="183" spans="2:9" ht="100.5" customHeight="1" x14ac:dyDescent="0.25">
      <c r="B183" s="78" t="s">
        <v>367</v>
      </c>
      <c r="C183" s="67" t="s">
        <v>220</v>
      </c>
      <c r="D183" s="20" t="s">
        <v>218</v>
      </c>
      <c r="E183" s="20" t="s">
        <v>217</v>
      </c>
      <c r="F183" s="111" t="s">
        <v>365</v>
      </c>
      <c r="G183" s="112"/>
      <c r="H183" s="81"/>
      <c r="I183" s="80">
        <f>I184</f>
        <v>1013.3</v>
      </c>
    </row>
    <row r="184" spans="2:9" ht="30.75" customHeight="1" x14ac:dyDescent="0.25">
      <c r="B184" s="78" t="s">
        <v>100</v>
      </c>
      <c r="C184" s="67" t="s">
        <v>220</v>
      </c>
      <c r="D184" s="20" t="s">
        <v>218</v>
      </c>
      <c r="E184" s="20" t="s">
        <v>217</v>
      </c>
      <c r="F184" s="111" t="s">
        <v>365</v>
      </c>
      <c r="G184" s="112"/>
      <c r="H184" s="81">
        <v>500</v>
      </c>
      <c r="I184" s="80">
        <v>1013.3</v>
      </c>
    </row>
    <row r="185" spans="2:9" ht="27.75" customHeight="1" x14ac:dyDescent="0.25">
      <c r="B185" s="30" t="s">
        <v>133</v>
      </c>
      <c r="C185" s="64" t="s">
        <v>220</v>
      </c>
      <c r="D185" s="32" t="s">
        <v>229</v>
      </c>
      <c r="E185" s="32"/>
      <c r="F185" s="94"/>
      <c r="G185" s="94"/>
      <c r="H185" s="57"/>
      <c r="I185" s="31">
        <f>I186+I197</f>
        <v>10551.9</v>
      </c>
    </row>
    <row r="186" spans="2:9" ht="16.5" x14ac:dyDescent="0.25">
      <c r="B186" s="30" t="s">
        <v>134</v>
      </c>
      <c r="C186" s="64" t="s">
        <v>220</v>
      </c>
      <c r="D186" s="32" t="s">
        <v>229</v>
      </c>
      <c r="E186" s="32" t="s">
        <v>215</v>
      </c>
      <c r="F186" s="94"/>
      <c r="G186" s="94"/>
      <c r="H186" s="77"/>
      <c r="I186" s="31">
        <f>I187+I191</f>
        <v>4723.3</v>
      </c>
    </row>
    <row r="187" spans="2:9" ht="81" customHeight="1" x14ac:dyDescent="0.25">
      <c r="B187" s="26" t="s">
        <v>230</v>
      </c>
      <c r="C187" s="66" t="s">
        <v>220</v>
      </c>
      <c r="D187" s="27" t="s">
        <v>229</v>
      </c>
      <c r="E187" s="27" t="s">
        <v>215</v>
      </c>
      <c r="F187" s="87" t="s">
        <v>28</v>
      </c>
      <c r="G187" s="87"/>
      <c r="H187" s="23"/>
      <c r="I187" s="25">
        <f>I188</f>
        <v>1840</v>
      </c>
    </row>
    <row r="188" spans="2:9" ht="120" customHeight="1" x14ac:dyDescent="0.25">
      <c r="B188" s="26" t="s">
        <v>231</v>
      </c>
      <c r="C188" s="66" t="s">
        <v>220</v>
      </c>
      <c r="D188" s="27" t="s">
        <v>229</v>
      </c>
      <c r="E188" s="27" t="s">
        <v>215</v>
      </c>
      <c r="F188" s="87" t="s">
        <v>30</v>
      </c>
      <c r="G188" s="87"/>
      <c r="H188" s="23"/>
      <c r="I188" s="25">
        <f>I189</f>
        <v>1840</v>
      </c>
    </row>
    <row r="189" spans="2:9" ht="54.75" customHeight="1" x14ac:dyDescent="0.25">
      <c r="B189" s="26" t="s">
        <v>232</v>
      </c>
      <c r="C189" s="66" t="s">
        <v>220</v>
      </c>
      <c r="D189" s="27" t="s">
        <v>229</v>
      </c>
      <c r="E189" s="27" t="s">
        <v>215</v>
      </c>
      <c r="F189" s="87" t="s">
        <v>135</v>
      </c>
      <c r="G189" s="87"/>
      <c r="H189" s="23"/>
      <c r="I189" s="25">
        <f>I190</f>
        <v>1840</v>
      </c>
    </row>
    <row r="190" spans="2:9" ht="16.5" x14ac:dyDescent="0.25">
      <c r="B190" s="26" t="s">
        <v>100</v>
      </c>
      <c r="C190" s="66" t="s">
        <v>220</v>
      </c>
      <c r="D190" s="27" t="s">
        <v>229</v>
      </c>
      <c r="E190" s="27" t="s">
        <v>215</v>
      </c>
      <c r="F190" s="87" t="s">
        <v>135</v>
      </c>
      <c r="G190" s="87"/>
      <c r="H190" s="23">
        <v>500</v>
      </c>
      <c r="I190" s="25">
        <v>1840</v>
      </c>
    </row>
    <row r="191" spans="2:9" ht="81.75" customHeight="1" x14ac:dyDescent="0.25">
      <c r="B191" s="78" t="s">
        <v>354</v>
      </c>
      <c r="C191" s="66" t="s">
        <v>220</v>
      </c>
      <c r="D191" s="79" t="s">
        <v>229</v>
      </c>
      <c r="E191" s="79" t="s">
        <v>215</v>
      </c>
      <c r="F191" s="85" t="s">
        <v>355</v>
      </c>
      <c r="G191" s="86"/>
      <c r="H191" s="76"/>
      <c r="I191" s="80">
        <f>I192</f>
        <v>2883.3</v>
      </c>
    </row>
    <row r="192" spans="2:9" ht="120" customHeight="1" x14ac:dyDescent="0.25">
      <c r="B192" s="78" t="s">
        <v>357</v>
      </c>
      <c r="C192" s="66" t="s">
        <v>220</v>
      </c>
      <c r="D192" s="79" t="s">
        <v>229</v>
      </c>
      <c r="E192" s="79" t="s">
        <v>215</v>
      </c>
      <c r="F192" s="85" t="s">
        <v>356</v>
      </c>
      <c r="G192" s="86"/>
      <c r="H192" s="76"/>
      <c r="I192" s="80">
        <f>I193+I195</f>
        <v>2883.3</v>
      </c>
    </row>
    <row r="193" spans="2:9" ht="105.75" customHeight="1" x14ac:dyDescent="0.25">
      <c r="B193" s="78" t="s">
        <v>369</v>
      </c>
      <c r="C193" s="66" t="s">
        <v>220</v>
      </c>
      <c r="D193" s="79" t="s">
        <v>229</v>
      </c>
      <c r="E193" s="79" t="s">
        <v>215</v>
      </c>
      <c r="F193" s="85" t="s">
        <v>368</v>
      </c>
      <c r="G193" s="86"/>
      <c r="H193" s="76"/>
      <c r="I193" s="80">
        <f>I194</f>
        <v>1560.8</v>
      </c>
    </row>
    <row r="194" spans="2:9" ht="36" customHeight="1" x14ac:dyDescent="0.25">
      <c r="B194" s="78" t="s">
        <v>127</v>
      </c>
      <c r="C194" s="66" t="s">
        <v>220</v>
      </c>
      <c r="D194" s="79" t="s">
        <v>229</v>
      </c>
      <c r="E194" s="79" t="s">
        <v>215</v>
      </c>
      <c r="F194" s="85" t="s">
        <v>368</v>
      </c>
      <c r="G194" s="86"/>
      <c r="H194" s="76">
        <v>500</v>
      </c>
      <c r="I194" s="80">
        <v>1560.8</v>
      </c>
    </row>
    <row r="195" spans="2:9" ht="112.5" customHeight="1" x14ac:dyDescent="0.25">
      <c r="B195" s="78" t="s">
        <v>370</v>
      </c>
      <c r="C195" s="66" t="s">
        <v>220</v>
      </c>
      <c r="D195" s="79" t="s">
        <v>229</v>
      </c>
      <c r="E195" s="79" t="s">
        <v>215</v>
      </c>
      <c r="F195" s="85" t="s">
        <v>371</v>
      </c>
      <c r="G195" s="86"/>
      <c r="H195" s="76"/>
      <c r="I195" s="80">
        <f>I196</f>
        <v>1322.5</v>
      </c>
    </row>
    <row r="196" spans="2:9" ht="34.5" customHeight="1" x14ac:dyDescent="0.25">
      <c r="B196" s="78" t="s">
        <v>127</v>
      </c>
      <c r="C196" s="66" t="s">
        <v>220</v>
      </c>
      <c r="D196" s="79" t="s">
        <v>229</v>
      </c>
      <c r="E196" s="79" t="s">
        <v>215</v>
      </c>
      <c r="F196" s="85" t="s">
        <v>371</v>
      </c>
      <c r="G196" s="86"/>
      <c r="H196" s="76">
        <v>500</v>
      </c>
      <c r="I196" s="80">
        <v>1322.5</v>
      </c>
    </row>
    <row r="197" spans="2:9" ht="16.5" x14ac:dyDescent="0.25">
      <c r="B197" s="30" t="s">
        <v>136</v>
      </c>
      <c r="C197" s="64" t="s">
        <v>220</v>
      </c>
      <c r="D197" s="32" t="s">
        <v>229</v>
      </c>
      <c r="E197" s="32" t="s">
        <v>216</v>
      </c>
      <c r="F197" s="95"/>
      <c r="G197" s="96"/>
      <c r="H197" s="77"/>
      <c r="I197" s="31">
        <f>I198+I206</f>
        <v>5828.5999999999995</v>
      </c>
    </row>
    <row r="198" spans="2:9" ht="66" x14ac:dyDescent="0.25">
      <c r="B198" s="78" t="s">
        <v>354</v>
      </c>
      <c r="C198" s="66" t="s">
        <v>220</v>
      </c>
      <c r="D198" s="79" t="s">
        <v>229</v>
      </c>
      <c r="E198" s="79" t="s">
        <v>216</v>
      </c>
      <c r="F198" s="85" t="s">
        <v>355</v>
      </c>
      <c r="G198" s="86"/>
      <c r="H198" s="76"/>
      <c r="I198" s="80">
        <f>I199</f>
        <v>2464.8999999999996</v>
      </c>
    </row>
    <row r="199" spans="2:9" ht="115.5" x14ac:dyDescent="0.25">
      <c r="B199" s="78" t="s">
        <v>357</v>
      </c>
      <c r="C199" s="66" t="s">
        <v>220</v>
      </c>
      <c r="D199" s="79" t="s">
        <v>229</v>
      </c>
      <c r="E199" s="79" t="s">
        <v>216</v>
      </c>
      <c r="F199" s="85" t="s">
        <v>356</v>
      </c>
      <c r="G199" s="86"/>
      <c r="H199" s="76"/>
      <c r="I199" s="80">
        <f>I200+I202+I204</f>
        <v>2464.8999999999996</v>
      </c>
    </row>
    <row r="200" spans="2:9" ht="105" customHeight="1" x14ac:dyDescent="0.25">
      <c r="B200" s="78" t="s">
        <v>360</v>
      </c>
      <c r="C200" s="66" t="s">
        <v>220</v>
      </c>
      <c r="D200" s="79" t="s">
        <v>229</v>
      </c>
      <c r="E200" s="79" t="s">
        <v>216</v>
      </c>
      <c r="F200" s="85" t="s">
        <v>358</v>
      </c>
      <c r="G200" s="86"/>
      <c r="H200" s="76"/>
      <c r="I200" s="80">
        <f>I201</f>
        <v>493.5</v>
      </c>
    </row>
    <row r="201" spans="2:9" ht="37.5" customHeight="1" x14ac:dyDescent="0.25">
      <c r="B201" s="78" t="s">
        <v>127</v>
      </c>
      <c r="C201" s="66" t="s">
        <v>220</v>
      </c>
      <c r="D201" s="79" t="s">
        <v>229</v>
      </c>
      <c r="E201" s="79" t="s">
        <v>216</v>
      </c>
      <c r="F201" s="85" t="s">
        <v>358</v>
      </c>
      <c r="G201" s="86"/>
      <c r="H201" s="76">
        <v>500</v>
      </c>
      <c r="I201" s="80">
        <v>493.5</v>
      </c>
    </row>
    <row r="202" spans="2:9" ht="99" customHeight="1" x14ac:dyDescent="0.25">
      <c r="B202" s="78" t="s">
        <v>361</v>
      </c>
      <c r="C202" s="66" t="s">
        <v>220</v>
      </c>
      <c r="D202" s="79" t="s">
        <v>229</v>
      </c>
      <c r="E202" s="79" t="s">
        <v>216</v>
      </c>
      <c r="F202" s="85" t="s">
        <v>359</v>
      </c>
      <c r="G202" s="86"/>
      <c r="H202" s="76"/>
      <c r="I202" s="80">
        <f>I203</f>
        <v>979.1</v>
      </c>
    </row>
    <row r="203" spans="2:9" ht="30.75" customHeight="1" x14ac:dyDescent="0.25">
      <c r="B203" s="78" t="s">
        <v>127</v>
      </c>
      <c r="C203" s="66" t="s">
        <v>220</v>
      </c>
      <c r="D203" s="79" t="s">
        <v>229</v>
      </c>
      <c r="E203" s="79" t="s">
        <v>216</v>
      </c>
      <c r="F203" s="85" t="s">
        <v>359</v>
      </c>
      <c r="G203" s="86"/>
      <c r="H203" s="76">
        <v>500</v>
      </c>
      <c r="I203" s="80">
        <v>979.1</v>
      </c>
    </row>
    <row r="204" spans="2:9" ht="110.25" customHeight="1" x14ac:dyDescent="0.25">
      <c r="B204" s="78" t="s">
        <v>363</v>
      </c>
      <c r="C204" s="66" t="s">
        <v>220</v>
      </c>
      <c r="D204" s="79" t="s">
        <v>229</v>
      </c>
      <c r="E204" s="79" t="s">
        <v>216</v>
      </c>
      <c r="F204" s="85" t="s">
        <v>362</v>
      </c>
      <c r="G204" s="86"/>
      <c r="H204" s="76"/>
      <c r="I204" s="80">
        <f>I205</f>
        <v>992.3</v>
      </c>
    </row>
    <row r="205" spans="2:9" ht="37.5" customHeight="1" x14ac:dyDescent="0.25">
      <c r="B205" s="78" t="s">
        <v>127</v>
      </c>
      <c r="C205" s="66" t="s">
        <v>220</v>
      </c>
      <c r="D205" s="79" t="s">
        <v>229</v>
      </c>
      <c r="E205" s="79" t="s">
        <v>216</v>
      </c>
      <c r="F205" s="85" t="s">
        <v>362</v>
      </c>
      <c r="G205" s="86"/>
      <c r="H205" s="76">
        <v>500</v>
      </c>
      <c r="I205" s="80">
        <v>992.3</v>
      </c>
    </row>
    <row r="206" spans="2:9" ht="33" x14ac:dyDescent="0.25">
      <c r="B206" s="26" t="s">
        <v>137</v>
      </c>
      <c r="C206" s="66" t="s">
        <v>220</v>
      </c>
      <c r="D206" s="27" t="s">
        <v>229</v>
      </c>
      <c r="E206" s="27" t="s">
        <v>216</v>
      </c>
      <c r="F206" s="87" t="s">
        <v>138</v>
      </c>
      <c r="G206" s="87"/>
      <c r="H206" s="23"/>
      <c r="I206" s="25">
        <f>I207</f>
        <v>3363.7</v>
      </c>
    </row>
    <row r="207" spans="2:9" ht="33" x14ac:dyDescent="0.25">
      <c r="B207" s="26" t="s">
        <v>234</v>
      </c>
      <c r="C207" s="66" t="s">
        <v>220</v>
      </c>
      <c r="D207" s="27" t="s">
        <v>229</v>
      </c>
      <c r="E207" s="27" t="s">
        <v>216</v>
      </c>
      <c r="F207" s="85" t="s">
        <v>233</v>
      </c>
      <c r="G207" s="86"/>
      <c r="H207" s="23"/>
      <c r="I207" s="25">
        <f>I208+I210+I212</f>
        <v>3363.7</v>
      </c>
    </row>
    <row r="208" spans="2:9" ht="34.5" customHeight="1" x14ac:dyDescent="0.25">
      <c r="B208" s="78" t="s">
        <v>200</v>
      </c>
      <c r="C208" s="66" t="s">
        <v>220</v>
      </c>
      <c r="D208" s="79" t="s">
        <v>229</v>
      </c>
      <c r="E208" s="79" t="s">
        <v>216</v>
      </c>
      <c r="F208" s="87" t="s">
        <v>201</v>
      </c>
      <c r="G208" s="87"/>
      <c r="H208" s="76"/>
      <c r="I208" s="80">
        <f>I209</f>
        <v>129.19999999999999</v>
      </c>
    </row>
    <row r="209" spans="2:9" ht="16.5" x14ac:dyDescent="0.25">
      <c r="B209" s="78" t="s">
        <v>127</v>
      </c>
      <c r="C209" s="66" t="s">
        <v>220</v>
      </c>
      <c r="D209" s="79" t="s">
        <v>229</v>
      </c>
      <c r="E209" s="79" t="s">
        <v>216</v>
      </c>
      <c r="F209" s="87" t="s">
        <v>201</v>
      </c>
      <c r="G209" s="87"/>
      <c r="H209" s="76">
        <v>500</v>
      </c>
      <c r="I209" s="80">
        <v>129.19999999999999</v>
      </c>
    </row>
    <row r="210" spans="2:9" ht="41.25" customHeight="1" x14ac:dyDescent="0.25">
      <c r="B210" s="26" t="s">
        <v>139</v>
      </c>
      <c r="C210" s="66" t="s">
        <v>220</v>
      </c>
      <c r="D210" s="27" t="s">
        <v>229</v>
      </c>
      <c r="E210" s="27" t="s">
        <v>216</v>
      </c>
      <c r="F210" s="87" t="s">
        <v>140</v>
      </c>
      <c r="G210" s="87"/>
      <c r="H210" s="23"/>
      <c r="I210" s="25">
        <f>I211</f>
        <v>2242.6999999999998</v>
      </c>
    </row>
    <row r="211" spans="2:9" ht="16.5" x14ac:dyDescent="0.25">
      <c r="B211" s="26" t="s">
        <v>127</v>
      </c>
      <c r="C211" s="66" t="s">
        <v>220</v>
      </c>
      <c r="D211" s="27" t="s">
        <v>229</v>
      </c>
      <c r="E211" s="27" t="s">
        <v>216</v>
      </c>
      <c r="F211" s="87" t="s">
        <v>140</v>
      </c>
      <c r="G211" s="87"/>
      <c r="H211" s="23">
        <v>500</v>
      </c>
      <c r="I211" s="25">
        <v>2242.6999999999998</v>
      </c>
    </row>
    <row r="212" spans="2:9" ht="16.5" x14ac:dyDescent="0.25">
      <c r="B212" s="78" t="s">
        <v>198</v>
      </c>
      <c r="C212" s="66" t="s">
        <v>220</v>
      </c>
      <c r="D212" s="79" t="s">
        <v>229</v>
      </c>
      <c r="E212" s="79" t="s">
        <v>216</v>
      </c>
      <c r="F212" s="87" t="s">
        <v>199</v>
      </c>
      <c r="G212" s="87"/>
      <c r="H212" s="76"/>
      <c r="I212" s="80">
        <f>I213</f>
        <v>991.8</v>
      </c>
    </row>
    <row r="213" spans="2:9" ht="16.5" x14ac:dyDescent="0.25">
      <c r="B213" s="78" t="s">
        <v>127</v>
      </c>
      <c r="C213" s="66" t="s">
        <v>220</v>
      </c>
      <c r="D213" s="79" t="s">
        <v>229</v>
      </c>
      <c r="E213" s="79" t="s">
        <v>216</v>
      </c>
      <c r="F213" s="87" t="s">
        <v>199</v>
      </c>
      <c r="G213" s="87"/>
      <c r="H213" s="76">
        <v>500</v>
      </c>
      <c r="I213" s="80">
        <v>991.8</v>
      </c>
    </row>
    <row r="214" spans="2:9" ht="16.5" x14ac:dyDescent="0.25">
      <c r="B214" s="30" t="s">
        <v>157</v>
      </c>
      <c r="C214" s="64" t="s">
        <v>220</v>
      </c>
      <c r="D214" s="32" t="s">
        <v>248</v>
      </c>
      <c r="E214" s="32"/>
      <c r="F214" s="95"/>
      <c r="G214" s="96"/>
      <c r="H214" s="77"/>
      <c r="I214" s="31">
        <f>I215</f>
        <v>90</v>
      </c>
    </row>
    <row r="215" spans="2:9" ht="33" x14ac:dyDescent="0.25">
      <c r="B215" s="30" t="s">
        <v>372</v>
      </c>
      <c r="C215" s="64" t="s">
        <v>220</v>
      </c>
      <c r="D215" s="32" t="s">
        <v>248</v>
      </c>
      <c r="E215" s="32" t="s">
        <v>218</v>
      </c>
      <c r="F215" s="95"/>
      <c r="G215" s="96"/>
      <c r="H215" s="77"/>
      <c r="I215" s="31">
        <f>I216</f>
        <v>90</v>
      </c>
    </row>
    <row r="216" spans="2:9" ht="16.5" x14ac:dyDescent="0.25">
      <c r="B216" s="78" t="s">
        <v>373</v>
      </c>
      <c r="C216" s="66" t="s">
        <v>220</v>
      </c>
      <c r="D216" s="79" t="s">
        <v>248</v>
      </c>
      <c r="E216" s="79" t="s">
        <v>218</v>
      </c>
      <c r="F216" s="85" t="s">
        <v>272</v>
      </c>
      <c r="G216" s="86"/>
      <c r="H216" s="77"/>
      <c r="I216" s="31">
        <f>I217</f>
        <v>90</v>
      </c>
    </row>
    <row r="217" spans="2:9" ht="16.5" x14ac:dyDescent="0.25">
      <c r="B217" s="78" t="s">
        <v>374</v>
      </c>
      <c r="C217" s="66" t="s">
        <v>220</v>
      </c>
      <c r="D217" s="79" t="s">
        <v>248</v>
      </c>
      <c r="E217" s="79" t="s">
        <v>218</v>
      </c>
      <c r="F217" s="85" t="s">
        <v>183</v>
      </c>
      <c r="G217" s="86"/>
      <c r="H217" s="77"/>
      <c r="I217" s="31">
        <f>I218</f>
        <v>90</v>
      </c>
    </row>
    <row r="218" spans="2:9" ht="33" x14ac:dyDescent="0.25">
      <c r="B218" s="78" t="s">
        <v>278</v>
      </c>
      <c r="C218" s="66" t="s">
        <v>220</v>
      </c>
      <c r="D218" s="79" t="s">
        <v>248</v>
      </c>
      <c r="E218" s="79" t="s">
        <v>218</v>
      </c>
      <c r="F218" s="85" t="s">
        <v>279</v>
      </c>
      <c r="G218" s="86"/>
      <c r="H218" s="76"/>
      <c r="I218" s="80">
        <f>I219</f>
        <v>90</v>
      </c>
    </row>
    <row r="219" spans="2:9" ht="16.5" x14ac:dyDescent="0.25">
      <c r="B219" s="78" t="s">
        <v>127</v>
      </c>
      <c r="C219" s="66" t="s">
        <v>220</v>
      </c>
      <c r="D219" s="79" t="s">
        <v>248</v>
      </c>
      <c r="E219" s="79" t="s">
        <v>218</v>
      </c>
      <c r="F219" s="85" t="s">
        <v>279</v>
      </c>
      <c r="G219" s="86"/>
      <c r="H219" s="76">
        <v>500</v>
      </c>
      <c r="I219" s="80">
        <v>90</v>
      </c>
    </row>
    <row r="220" spans="2:9" ht="33" x14ac:dyDescent="0.25">
      <c r="B220" s="30" t="s">
        <v>141</v>
      </c>
      <c r="C220" s="64" t="s">
        <v>220</v>
      </c>
      <c r="D220" s="32">
        <v>13</v>
      </c>
      <c r="E220" s="32"/>
      <c r="F220" s="94"/>
      <c r="G220" s="94"/>
      <c r="H220" s="57"/>
      <c r="I220" s="31">
        <f>I221</f>
        <v>20</v>
      </c>
    </row>
    <row r="221" spans="2:9" ht="33" x14ac:dyDescent="0.25">
      <c r="B221" s="26" t="s">
        <v>142</v>
      </c>
      <c r="C221" s="66" t="s">
        <v>220</v>
      </c>
      <c r="D221" s="27">
        <v>13</v>
      </c>
      <c r="E221" s="27" t="s">
        <v>213</v>
      </c>
      <c r="F221" s="87"/>
      <c r="G221" s="87"/>
      <c r="H221" s="23"/>
      <c r="I221" s="25">
        <f>I222</f>
        <v>20</v>
      </c>
    </row>
    <row r="222" spans="2:9" ht="16.5" x14ac:dyDescent="0.25">
      <c r="B222" s="26" t="s">
        <v>236</v>
      </c>
      <c r="C222" s="66" t="s">
        <v>220</v>
      </c>
      <c r="D222" s="27" t="s">
        <v>235</v>
      </c>
      <c r="E222" s="27" t="s">
        <v>213</v>
      </c>
      <c r="F222" s="85" t="s">
        <v>105</v>
      </c>
      <c r="G222" s="86"/>
      <c r="H222" s="23"/>
      <c r="I222" s="25">
        <f>I223</f>
        <v>20</v>
      </c>
    </row>
    <row r="223" spans="2:9" ht="33" x14ac:dyDescent="0.25">
      <c r="B223" s="26" t="s">
        <v>238</v>
      </c>
      <c r="C223" s="66" t="s">
        <v>220</v>
      </c>
      <c r="D223" s="27" t="s">
        <v>235</v>
      </c>
      <c r="E223" s="27" t="s">
        <v>213</v>
      </c>
      <c r="F223" s="85" t="s">
        <v>237</v>
      </c>
      <c r="G223" s="86"/>
      <c r="H223" s="23"/>
      <c r="I223" s="25">
        <f>I224</f>
        <v>20</v>
      </c>
    </row>
    <row r="224" spans="2:9" ht="33" x14ac:dyDescent="0.25">
      <c r="B224" s="26" t="s">
        <v>239</v>
      </c>
      <c r="C224" s="66" t="s">
        <v>220</v>
      </c>
      <c r="D224" s="27">
        <v>13</v>
      </c>
      <c r="E224" s="27" t="s">
        <v>213</v>
      </c>
      <c r="F224" s="87" t="s">
        <v>143</v>
      </c>
      <c r="G224" s="87"/>
      <c r="H224" s="23"/>
      <c r="I224" s="25">
        <f>I225</f>
        <v>20</v>
      </c>
    </row>
    <row r="225" spans="2:9" ht="33" x14ac:dyDescent="0.25">
      <c r="B225" s="33" t="s">
        <v>141</v>
      </c>
      <c r="C225" s="66" t="s">
        <v>220</v>
      </c>
      <c r="D225" s="27">
        <v>13</v>
      </c>
      <c r="E225" s="27" t="s">
        <v>213</v>
      </c>
      <c r="F225" s="87" t="s">
        <v>143</v>
      </c>
      <c r="G225" s="87"/>
      <c r="H225" s="23">
        <v>700</v>
      </c>
      <c r="I225" s="25">
        <v>20</v>
      </c>
    </row>
    <row r="226" spans="2:9" ht="49.5" x14ac:dyDescent="0.25">
      <c r="B226" s="30" t="s">
        <v>144</v>
      </c>
      <c r="C226" s="64" t="s">
        <v>220</v>
      </c>
      <c r="D226" s="32" t="s">
        <v>240</v>
      </c>
      <c r="E226" s="32"/>
      <c r="F226" s="94"/>
      <c r="G226" s="94"/>
      <c r="H226" s="57"/>
      <c r="I226" s="31">
        <f>I227+I232</f>
        <v>4486.3999999999996</v>
      </c>
    </row>
    <row r="227" spans="2:9" ht="50.25" customHeight="1" x14ac:dyDescent="0.25">
      <c r="B227" s="33" t="s">
        <v>145</v>
      </c>
      <c r="C227" s="66" t="s">
        <v>220</v>
      </c>
      <c r="D227" s="27">
        <v>14</v>
      </c>
      <c r="E227" s="27" t="s">
        <v>213</v>
      </c>
      <c r="F227" s="87"/>
      <c r="G227" s="87"/>
      <c r="H227" s="23"/>
      <c r="I227" s="25">
        <f>I228</f>
        <v>871.7</v>
      </c>
    </row>
    <row r="228" spans="2:9" ht="39.75" customHeight="1" x14ac:dyDescent="0.25">
      <c r="B228" s="33" t="s">
        <v>242</v>
      </c>
      <c r="C228" s="66" t="s">
        <v>220</v>
      </c>
      <c r="D228" s="27" t="s">
        <v>240</v>
      </c>
      <c r="E228" s="27" t="s">
        <v>213</v>
      </c>
      <c r="F228" s="85" t="s">
        <v>241</v>
      </c>
      <c r="G228" s="86"/>
      <c r="H228" s="23"/>
      <c r="I228" s="25">
        <f>I229</f>
        <v>871.7</v>
      </c>
    </row>
    <row r="229" spans="2:9" ht="33" x14ac:dyDescent="0.25">
      <c r="B229" s="33" t="s">
        <v>244</v>
      </c>
      <c r="C229" s="66" t="s">
        <v>227</v>
      </c>
      <c r="D229" s="27" t="s">
        <v>240</v>
      </c>
      <c r="E229" s="27" t="s">
        <v>213</v>
      </c>
      <c r="F229" s="85" t="s">
        <v>243</v>
      </c>
      <c r="G229" s="86"/>
      <c r="H229" s="23"/>
      <c r="I229" s="25">
        <f>I230</f>
        <v>871.7</v>
      </c>
    </row>
    <row r="230" spans="2:9" ht="33" x14ac:dyDescent="0.25">
      <c r="B230" s="26" t="s">
        <v>245</v>
      </c>
      <c r="C230" s="66" t="s">
        <v>220</v>
      </c>
      <c r="D230" s="27">
        <v>14</v>
      </c>
      <c r="E230" s="27" t="s">
        <v>213</v>
      </c>
      <c r="F230" s="87" t="s">
        <v>146</v>
      </c>
      <c r="G230" s="87"/>
      <c r="H230" s="23"/>
      <c r="I230" s="25">
        <f>I231</f>
        <v>871.7</v>
      </c>
    </row>
    <row r="231" spans="2:9" ht="16.5" x14ac:dyDescent="0.25">
      <c r="B231" s="26" t="s">
        <v>100</v>
      </c>
      <c r="C231" s="66" t="s">
        <v>220</v>
      </c>
      <c r="D231" s="27">
        <v>14</v>
      </c>
      <c r="E231" s="27" t="s">
        <v>213</v>
      </c>
      <c r="F231" s="87" t="s">
        <v>146</v>
      </c>
      <c r="G231" s="87"/>
      <c r="H231" s="23">
        <v>500</v>
      </c>
      <c r="I231" s="25">
        <v>871.7</v>
      </c>
    </row>
    <row r="232" spans="2:9" ht="33" x14ac:dyDescent="0.25">
      <c r="B232" s="30" t="s">
        <v>333</v>
      </c>
      <c r="C232" s="64" t="s">
        <v>220</v>
      </c>
      <c r="D232" s="32" t="s">
        <v>240</v>
      </c>
      <c r="E232" s="32" t="s">
        <v>216</v>
      </c>
      <c r="F232" s="95"/>
      <c r="G232" s="96"/>
      <c r="H232" s="57"/>
      <c r="I232" s="31">
        <f>I233</f>
        <v>3614.7</v>
      </c>
    </row>
    <row r="233" spans="2:9" ht="33" x14ac:dyDescent="0.25">
      <c r="B233" s="73" t="s">
        <v>333</v>
      </c>
      <c r="C233" s="66" t="s">
        <v>220</v>
      </c>
      <c r="D233" s="55" t="s">
        <v>240</v>
      </c>
      <c r="E233" s="55" t="s">
        <v>216</v>
      </c>
      <c r="F233" s="85" t="s">
        <v>332</v>
      </c>
      <c r="G233" s="86"/>
      <c r="H233" s="53"/>
      <c r="I233" s="56">
        <f>I234</f>
        <v>3614.7</v>
      </c>
    </row>
    <row r="234" spans="2:9" ht="21.75" customHeight="1" x14ac:dyDescent="0.25">
      <c r="B234" s="73" t="s">
        <v>345</v>
      </c>
      <c r="C234" s="66" t="s">
        <v>220</v>
      </c>
      <c r="D234" s="55" t="s">
        <v>240</v>
      </c>
      <c r="E234" s="55" t="s">
        <v>216</v>
      </c>
      <c r="F234" s="85" t="s">
        <v>344</v>
      </c>
      <c r="G234" s="86"/>
      <c r="H234" s="53"/>
      <c r="I234" s="56">
        <f>I235</f>
        <v>3614.7</v>
      </c>
    </row>
    <row r="235" spans="2:9" ht="22.5" customHeight="1" x14ac:dyDescent="0.25">
      <c r="B235" s="54" t="s">
        <v>100</v>
      </c>
      <c r="C235" s="66" t="s">
        <v>227</v>
      </c>
      <c r="D235" s="55" t="s">
        <v>240</v>
      </c>
      <c r="E235" s="55" t="s">
        <v>216</v>
      </c>
      <c r="F235" s="85" t="s">
        <v>344</v>
      </c>
      <c r="G235" s="86"/>
      <c r="H235" s="53">
        <v>500</v>
      </c>
      <c r="I235" s="56">
        <v>3614.7</v>
      </c>
    </row>
    <row r="236" spans="2:9" ht="59.25" customHeight="1" x14ac:dyDescent="0.25">
      <c r="B236" s="30" t="s">
        <v>147</v>
      </c>
      <c r="C236" s="32">
        <v>301</v>
      </c>
      <c r="D236" s="32"/>
      <c r="E236" s="32"/>
      <c r="F236" s="94"/>
      <c r="G236" s="94"/>
      <c r="H236" s="28"/>
      <c r="I236" s="31">
        <f>I237+I242+I249+I269+I300</f>
        <v>17429.400000000001</v>
      </c>
    </row>
    <row r="237" spans="2:9" ht="16.5" x14ac:dyDescent="0.25">
      <c r="B237" s="26" t="s">
        <v>96</v>
      </c>
      <c r="C237" s="27">
        <v>301</v>
      </c>
      <c r="D237" s="27" t="s">
        <v>213</v>
      </c>
      <c r="E237" s="27"/>
      <c r="F237" s="87"/>
      <c r="G237" s="87"/>
      <c r="H237" s="23"/>
      <c r="I237" s="25">
        <f>I238</f>
        <v>6.6</v>
      </c>
    </row>
    <row r="238" spans="2:9" ht="16.5" x14ac:dyDescent="0.25">
      <c r="B238" s="26" t="s">
        <v>109</v>
      </c>
      <c r="C238" s="27">
        <v>301</v>
      </c>
      <c r="D238" s="27" t="s">
        <v>213</v>
      </c>
      <c r="E238" s="27">
        <v>13</v>
      </c>
      <c r="F238" s="87"/>
      <c r="G238" s="87"/>
      <c r="H238" s="23"/>
      <c r="I238" s="25">
        <f>I239</f>
        <v>6.6</v>
      </c>
    </row>
    <row r="239" spans="2:9" ht="66" x14ac:dyDescent="0.25">
      <c r="B239" s="26" t="s">
        <v>249</v>
      </c>
      <c r="C239" s="27">
        <v>301</v>
      </c>
      <c r="D239" s="27" t="s">
        <v>213</v>
      </c>
      <c r="E239" s="27">
        <v>13</v>
      </c>
      <c r="F239" s="87" t="s">
        <v>148</v>
      </c>
      <c r="G239" s="87"/>
      <c r="H239" s="23"/>
      <c r="I239" s="25">
        <f>I240</f>
        <v>6.6</v>
      </c>
    </row>
    <row r="240" spans="2:9" ht="33" x14ac:dyDescent="0.25">
      <c r="B240" s="26" t="s">
        <v>149</v>
      </c>
      <c r="C240" s="27">
        <v>301</v>
      </c>
      <c r="D240" s="27" t="s">
        <v>213</v>
      </c>
      <c r="E240" s="27">
        <v>13</v>
      </c>
      <c r="F240" s="87" t="s">
        <v>150</v>
      </c>
      <c r="G240" s="87"/>
      <c r="H240" s="23"/>
      <c r="I240" s="25">
        <f>I241</f>
        <v>6.6</v>
      </c>
    </row>
    <row r="241" spans="2:9" ht="52.5" customHeight="1" x14ac:dyDescent="0.25">
      <c r="B241" s="45" t="s">
        <v>316</v>
      </c>
      <c r="C241" s="27">
        <v>301</v>
      </c>
      <c r="D241" s="27" t="s">
        <v>213</v>
      </c>
      <c r="E241" s="27">
        <v>13</v>
      </c>
      <c r="F241" s="87" t="s">
        <v>150</v>
      </c>
      <c r="G241" s="87"/>
      <c r="H241" s="23">
        <v>200</v>
      </c>
      <c r="I241" s="25">
        <v>6.6</v>
      </c>
    </row>
    <row r="242" spans="2:9" ht="16.5" x14ac:dyDescent="0.25">
      <c r="B242" s="30" t="s">
        <v>128</v>
      </c>
      <c r="C242" s="32">
        <v>301</v>
      </c>
      <c r="D242" s="32" t="s">
        <v>218</v>
      </c>
      <c r="E242" s="32"/>
      <c r="F242" s="94"/>
      <c r="G242" s="94"/>
      <c r="H242" s="57"/>
      <c r="I242" s="31">
        <f>I243</f>
        <v>10</v>
      </c>
    </row>
    <row r="243" spans="2:9" ht="16.5" x14ac:dyDescent="0.25">
      <c r="B243" s="26" t="s">
        <v>151</v>
      </c>
      <c r="C243" s="27">
        <v>301</v>
      </c>
      <c r="D243" s="27" t="s">
        <v>218</v>
      </c>
      <c r="E243" s="27" t="s">
        <v>248</v>
      </c>
      <c r="F243" s="105"/>
      <c r="G243" s="105"/>
      <c r="H243" s="23"/>
      <c r="I243" s="25">
        <v>10</v>
      </c>
    </row>
    <row r="244" spans="2:9" x14ac:dyDescent="0.25">
      <c r="B244" s="92" t="s">
        <v>251</v>
      </c>
      <c r="C244" s="93">
        <v>301</v>
      </c>
      <c r="D244" s="93" t="s">
        <v>218</v>
      </c>
      <c r="E244" s="93" t="s">
        <v>248</v>
      </c>
      <c r="F244" s="87" t="s">
        <v>250</v>
      </c>
      <c r="G244" s="87"/>
      <c r="H244" s="87"/>
      <c r="I244" s="91">
        <v>10</v>
      </c>
    </row>
    <row r="245" spans="2:9" x14ac:dyDescent="0.25">
      <c r="B245" s="92"/>
      <c r="C245" s="93"/>
      <c r="D245" s="93"/>
      <c r="E245" s="93"/>
      <c r="F245" s="87"/>
      <c r="G245" s="87"/>
      <c r="H245" s="87"/>
      <c r="I245" s="91"/>
    </row>
    <row r="246" spans="2:9" ht="33" x14ac:dyDescent="0.25">
      <c r="B246" s="26" t="s">
        <v>254</v>
      </c>
      <c r="C246" s="27" t="s">
        <v>255</v>
      </c>
      <c r="D246" s="27" t="s">
        <v>218</v>
      </c>
      <c r="E246" s="27" t="s">
        <v>248</v>
      </c>
      <c r="F246" s="85" t="s">
        <v>252</v>
      </c>
      <c r="G246" s="86"/>
      <c r="H246" s="23"/>
      <c r="I246" s="25">
        <f>I247</f>
        <v>10</v>
      </c>
    </row>
    <row r="247" spans="2:9" ht="33" x14ac:dyDescent="0.25">
      <c r="B247" s="26" t="s">
        <v>256</v>
      </c>
      <c r="C247" s="27" t="s">
        <v>255</v>
      </c>
      <c r="D247" s="27" t="s">
        <v>218</v>
      </c>
      <c r="E247" s="27" t="s">
        <v>248</v>
      </c>
      <c r="F247" s="85" t="s">
        <v>253</v>
      </c>
      <c r="G247" s="86"/>
      <c r="H247" s="23"/>
      <c r="I247" s="25">
        <f>I248</f>
        <v>10</v>
      </c>
    </row>
    <row r="248" spans="2:9" ht="16.5" x14ac:dyDescent="0.25">
      <c r="B248" s="4" t="s">
        <v>315</v>
      </c>
      <c r="C248" s="27">
        <v>301</v>
      </c>
      <c r="D248" s="27" t="s">
        <v>218</v>
      </c>
      <c r="E248" s="27" t="s">
        <v>248</v>
      </c>
      <c r="F248" s="87" t="s">
        <v>253</v>
      </c>
      <c r="G248" s="87"/>
      <c r="H248" s="23">
        <v>800</v>
      </c>
      <c r="I248" s="25">
        <v>10</v>
      </c>
    </row>
    <row r="249" spans="2:9" ht="16.5" x14ac:dyDescent="0.25">
      <c r="B249" s="30" t="s">
        <v>8</v>
      </c>
      <c r="C249" s="32">
        <v>301</v>
      </c>
      <c r="D249" s="32" t="s">
        <v>212</v>
      </c>
      <c r="E249" s="32"/>
      <c r="F249" s="94"/>
      <c r="G249" s="94"/>
      <c r="H249" s="57"/>
      <c r="I249" s="31">
        <f>I250+I265</f>
        <v>2954.8</v>
      </c>
    </row>
    <row r="250" spans="2:9" ht="16.5" x14ac:dyDescent="0.25">
      <c r="B250" s="26" t="s">
        <v>152</v>
      </c>
      <c r="C250" s="27">
        <v>301</v>
      </c>
      <c r="D250" s="27" t="s">
        <v>212</v>
      </c>
      <c r="E250" s="27" t="s">
        <v>216</v>
      </c>
      <c r="F250" s="87"/>
      <c r="G250" s="87"/>
      <c r="H250" s="23"/>
      <c r="I250" s="25">
        <f>I251+I255</f>
        <v>2804.8</v>
      </c>
    </row>
    <row r="251" spans="2:9" ht="49.5" x14ac:dyDescent="0.25">
      <c r="B251" s="26" t="s">
        <v>230</v>
      </c>
      <c r="C251" s="27">
        <v>301</v>
      </c>
      <c r="D251" s="27" t="s">
        <v>212</v>
      </c>
      <c r="E251" s="27" t="s">
        <v>216</v>
      </c>
      <c r="F251" s="87" t="s">
        <v>28</v>
      </c>
      <c r="G251" s="87"/>
      <c r="H251" s="23"/>
      <c r="I251" s="25">
        <f>I252</f>
        <v>42</v>
      </c>
    </row>
    <row r="252" spans="2:9" ht="99" x14ac:dyDescent="0.25">
      <c r="B252" s="26" t="s">
        <v>231</v>
      </c>
      <c r="C252" s="27">
        <v>301</v>
      </c>
      <c r="D252" s="27" t="s">
        <v>212</v>
      </c>
      <c r="E252" s="27" t="s">
        <v>216</v>
      </c>
      <c r="F252" s="87" t="s">
        <v>30</v>
      </c>
      <c r="G252" s="87"/>
      <c r="H252" s="23"/>
      <c r="I252" s="25">
        <f>I253</f>
        <v>42</v>
      </c>
    </row>
    <row r="253" spans="2:9" ht="60" customHeight="1" x14ac:dyDescent="0.25">
      <c r="B253" s="26" t="s">
        <v>232</v>
      </c>
      <c r="C253" s="27">
        <v>301</v>
      </c>
      <c r="D253" s="27" t="s">
        <v>212</v>
      </c>
      <c r="E253" s="27" t="s">
        <v>216</v>
      </c>
      <c r="F253" s="87" t="s">
        <v>135</v>
      </c>
      <c r="G253" s="87"/>
      <c r="H253" s="23"/>
      <c r="I253" s="25">
        <f>I254</f>
        <v>42</v>
      </c>
    </row>
    <row r="254" spans="2:9" ht="64.5" customHeight="1" x14ac:dyDescent="0.25">
      <c r="B254" s="52" t="s">
        <v>54</v>
      </c>
      <c r="C254" s="27">
        <v>301</v>
      </c>
      <c r="D254" s="27" t="s">
        <v>212</v>
      </c>
      <c r="E254" s="27" t="s">
        <v>216</v>
      </c>
      <c r="F254" s="87" t="s">
        <v>135</v>
      </c>
      <c r="G254" s="87"/>
      <c r="H254" s="23">
        <v>600</v>
      </c>
      <c r="I254" s="25">
        <v>42</v>
      </c>
    </row>
    <row r="255" spans="2:9" ht="49.5" x14ac:dyDescent="0.25">
      <c r="B255" s="29" t="s">
        <v>153</v>
      </c>
      <c r="C255" s="27">
        <v>301</v>
      </c>
      <c r="D255" s="27" t="s">
        <v>212</v>
      </c>
      <c r="E255" s="27" t="s">
        <v>216</v>
      </c>
      <c r="F255" s="87" t="s">
        <v>34</v>
      </c>
      <c r="G255" s="87"/>
      <c r="H255" s="23"/>
      <c r="I255" s="25">
        <f>I256</f>
        <v>2762.8</v>
      </c>
    </row>
    <row r="256" spans="2:9" ht="99" x14ac:dyDescent="0.25">
      <c r="B256" s="26" t="s">
        <v>257</v>
      </c>
      <c r="C256" s="27">
        <v>301</v>
      </c>
      <c r="D256" s="27" t="s">
        <v>212</v>
      </c>
      <c r="E256" s="27" t="s">
        <v>216</v>
      </c>
      <c r="F256" s="87" t="s">
        <v>52</v>
      </c>
      <c r="G256" s="87"/>
      <c r="H256" s="23"/>
      <c r="I256" s="25">
        <f>I257+I262</f>
        <v>2762.8</v>
      </c>
    </row>
    <row r="257" spans="2:9" ht="42.75" customHeight="1" x14ac:dyDescent="0.25">
      <c r="B257" s="26" t="s">
        <v>149</v>
      </c>
      <c r="C257" s="27">
        <v>301</v>
      </c>
      <c r="D257" s="27" t="s">
        <v>212</v>
      </c>
      <c r="E257" s="27" t="s">
        <v>216</v>
      </c>
      <c r="F257" s="87" t="s">
        <v>53</v>
      </c>
      <c r="G257" s="87"/>
      <c r="H257" s="23"/>
      <c r="I257" s="25">
        <f>I258+I259+I260+I261</f>
        <v>2319</v>
      </c>
    </row>
    <row r="258" spans="2:9" ht="103.5" customHeight="1" x14ac:dyDescent="0.25">
      <c r="B258" s="26" t="s">
        <v>15</v>
      </c>
      <c r="C258" s="27">
        <v>301</v>
      </c>
      <c r="D258" s="27" t="s">
        <v>212</v>
      </c>
      <c r="E258" s="27" t="s">
        <v>216</v>
      </c>
      <c r="F258" s="87" t="s">
        <v>53</v>
      </c>
      <c r="G258" s="87"/>
      <c r="H258" s="23">
        <v>100</v>
      </c>
      <c r="I258" s="25">
        <v>0</v>
      </c>
    </row>
    <row r="259" spans="2:9" ht="33" x14ac:dyDescent="0.25">
      <c r="B259" s="45" t="s">
        <v>316</v>
      </c>
      <c r="C259" s="27">
        <v>301</v>
      </c>
      <c r="D259" s="27" t="s">
        <v>212</v>
      </c>
      <c r="E259" s="27" t="s">
        <v>216</v>
      </c>
      <c r="F259" s="87" t="s">
        <v>53</v>
      </c>
      <c r="G259" s="87"/>
      <c r="H259" s="23">
        <v>200</v>
      </c>
      <c r="I259" s="25">
        <v>0</v>
      </c>
    </row>
    <row r="260" spans="2:9" ht="66.75" customHeight="1" x14ac:dyDescent="0.25">
      <c r="B260" s="26" t="s">
        <v>54</v>
      </c>
      <c r="C260" s="27">
        <v>301</v>
      </c>
      <c r="D260" s="27" t="s">
        <v>212</v>
      </c>
      <c r="E260" s="27" t="s">
        <v>216</v>
      </c>
      <c r="F260" s="87" t="s">
        <v>53</v>
      </c>
      <c r="G260" s="87"/>
      <c r="H260" s="23">
        <v>600</v>
      </c>
      <c r="I260" s="25">
        <v>2319</v>
      </c>
    </row>
    <row r="261" spans="2:9" ht="34.5" customHeight="1" x14ac:dyDescent="0.25">
      <c r="B261" s="45" t="s">
        <v>315</v>
      </c>
      <c r="C261" s="27">
        <v>301</v>
      </c>
      <c r="D261" s="27" t="s">
        <v>212</v>
      </c>
      <c r="E261" s="27" t="s">
        <v>216</v>
      </c>
      <c r="F261" s="87" t="s">
        <v>53</v>
      </c>
      <c r="G261" s="87"/>
      <c r="H261" s="23">
        <v>800</v>
      </c>
      <c r="I261" s="25">
        <v>0</v>
      </c>
    </row>
    <row r="262" spans="2:9" ht="49.5" x14ac:dyDescent="0.25">
      <c r="B262" s="26" t="s">
        <v>23</v>
      </c>
      <c r="C262" s="27">
        <v>301</v>
      </c>
      <c r="D262" s="27" t="s">
        <v>212</v>
      </c>
      <c r="E262" s="27" t="s">
        <v>216</v>
      </c>
      <c r="F262" s="87" t="s">
        <v>55</v>
      </c>
      <c r="G262" s="87"/>
      <c r="H262" s="23"/>
      <c r="I262" s="25">
        <f>I263+I264</f>
        <v>443.8</v>
      </c>
    </row>
    <row r="263" spans="2:9" ht="99" x14ac:dyDescent="0.25">
      <c r="B263" s="26" t="s">
        <v>25</v>
      </c>
      <c r="C263" s="27">
        <v>301</v>
      </c>
      <c r="D263" s="27" t="s">
        <v>212</v>
      </c>
      <c r="E263" s="27" t="s">
        <v>216</v>
      </c>
      <c r="F263" s="87" t="s">
        <v>55</v>
      </c>
      <c r="G263" s="87"/>
      <c r="H263" s="23">
        <v>100</v>
      </c>
      <c r="I263" s="25">
        <v>0</v>
      </c>
    </row>
    <row r="264" spans="2:9" ht="49.5" x14ac:dyDescent="0.25">
      <c r="B264" s="26" t="s">
        <v>54</v>
      </c>
      <c r="C264" s="27">
        <v>301</v>
      </c>
      <c r="D264" s="27" t="s">
        <v>212</v>
      </c>
      <c r="E264" s="27" t="s">
        <v>216</v>
      </c>
      <c r="F264" s="87" t="s">
        <v>55</v>
      </c>
      <c r="G264" s="87"/>
      <c r="H264" s="23">
        <v>600</v>
      </c>
      <c r="I264" s="40">
        <v>443.8</v>
      </c>
    </row>
    <row r="265" spans="2:9" ht="16.5" x14ac:dyDescent="0.25">
      <c r="B265" s="41" t="s">
        <v>154</v>
      </c>
      <c r="C265" s="42">
        <v>301</v>
      </c>
      <c r="D265" s="42" t="s">
        <v>212</v>
      </c>
      <c r="E265" s="42" t="s">
        <v>212</v>
      </c>
      <c r="F265" s="104"/>
      <c r="G265" s="104"/>
      <c r="H265" s="39"/>
      <c r="I265" s="40">
        <f>I266</f>
        <v>150</v>
      </c>
    </row>
    <row r="266" spans="2:9" ht="49.5" x14ac:dyDescent="0.25">
      <c r="B266" s="26" t="s">
        <v>258</v>
      </c>
      <c r="C266" s="27">
        <v>301</v>
      </c>
      <c r="D266" s="27" t="s">
        <v>212</v>
      </c>
      <c r="E266" s="27" t="s">
        <v>212</v>
      </c>
      <c r="F266" s="87" t="s">
        <v>155</v>
      </c>
      <c r="G266" s="87"/>
      <c r="H266" s="23"/>
      <c r="I266" s="25">
        <f>I267</f>
        <v>150</v>
      </c>
    </row>
    <row r="267" spans="2:9" ht="33" x14ac:dyDescent="0.25">
      <c r="B267" s="26" t="s">
        <v>149</v>
      </c>
      <c r="C267" s="27">
        <v>301</v>
      </c>
      <c r="D267" s="27" t="s">
        <v>212</v>
      </c>
      <c r="E267" s="27" t="s">
        <v>212</v>
      </c>
      <c r="F267" s="87" t="s">
        <v>156</v>
      </c>
      <c r="G267" s="87"/>
      <c r="H267" s="23"/>
      <c r="I267" s="25">
        <f>I268</f>
        <v>150</v>
      </c>
    </row>
    <row r="268" spans="2:9" ht="52.5" customHeight="1" x14ac:dyDescent="0.25">
      <c r="B268" s="45" t="s">
        <v>316</v>
      </c>
      <c r="C268" s="27">
        <v>301</v>
      </c>
      <c r="D268" s="27" t="s">
        <v>212</v>
      </c>
      <c r="E268" s="27" t="s">
        <v>212</v>
      </c>
      <c r="F268" s="87" t="s">
        <v>156</v>
      </c>
      <c r="G268" s="87"/>
      <c r="H268" s="23">
        <v>200</v>
      </c>
      <c r="I268" s="25">
        <v>150</v>
      </c>
    </row>
    <row r="269" spans="2:9" ht="16.5" x14ac:dyDescent="0.25">
      <c r="B269" s="30" t="s">
        <v>157</v>
      </c>
      <c r="C269" s="32">
        <v>301</v>
      </c>
      <c r="D269" s="32" t="s">
        <v>248</v>
      </c>
      <c r="E269" s="32"/>
      <c r="F269" s="94"/>
      <c r="G269" s="94"/>
      <c r="H269" s="57"/>
      <c r="I269" s="31">
        <f>I270+I285</f>
        <v>13041</v>
      </c>
    </row>
    <row r="270" spans="2:9" ht="16.5" x14ac:dyDescent="0.25">
      <c r="B270" s="26" t="s">
        <v>158</v>
      </c>
      <c r="C270" s="27">
        <v>301</v>
      </c>
      <c r="D270" s="27" t="s">
        <v>248</v>
      </c>
      <c r="E270" s="27" t="s">
        <v>213</v>
      </c>
      <c r="F270" s="87"/>
      <c r="G270" s="87"/>
      <c r="H270" s="23"/>
      <c r="I270" s="25">
        <f>I271+I275</f>
        <v>10304.200000000001</v>
      </c>
    </row>
    <row r="271" spans="2:9" ht="49.5" x14ac:dyDescent="0.25">
      <c r="B271" s="26" t="s">
        <v>230</v>
      </c>
      <c r="C271" s="27">
        <v>301</v>
      </c>
      <c r="D271" s="27" t="s">
        <v>248</v>
      </c>
      <c r="E271" s="27" t="s">
        <v>213</v>
      </c>
      <c r="F271" s="87" t="s">
        <v>28</v>
      </c>
      <c r="G271" s="87"/>
      <c r="H271" s="23"/>
      <c r="I271" s="25">
        <f>I272</f>
        <v>563</v>
      </c>
    </row>
    <row r="272" spans="2:9" ht="99" x14ac:dyDescent="0.25">
      <c r="B272" s="26" t="s">
        <v>231</v>
      </c>
      <c r="C272" s="27">
        <v>301</v>
      </c>
      <c r="D272" s="27" t="s">
        <v>248</v>
      </c>
      <c r="E272" s="27" t="s">
        <v>213</v>
      </c>
      <c r="F272" s="87" t="s">
        <v>30</v>
      </c>
      <c r="G272" s="87"/>
      <c r="H272" s="23"/>
      <c r="I272" s="25">
        <f>I273</f>
        <v>563</v>
      </c>
    </row>
    <row r="273" spans="2:9" ht="63.75" customHeight="1" x14ac:dyDescent="0.25">
      <c r="B273" s="26" t="s">
        <v>232</v>
      </c>
      <c r="C273" s="27">
        <v>301</v>
      </c>
      <c r="D273" s="27" t="s">
        <v>248</v>
      </c>
      <c r="E273" s="27" t="s">
        <v>213</v>
      </c>
      <c r="F273" s="87" t="s">
        <v>135</v>
      </c>
      <c r="G273" s="87"/>
      <c r="H273" s="23"/>
      <c r="I273" s="25">
        <f>I274</f>
        <v>563</v>
      </c>
    </row>
    <row r="274" spans="2:9" ht="49.5" x14ac:dyDescent="0.25">
      <c r="B274" s="26" t="s">
        <v>54</v>
      </c>
      <c r="C274" s="27">
        <v>301</v>
      </c>
      <c r="D274" s="27" t="s">
        <v>248</v>
      </c>
      <c r="E274" s="27" t="s">
        <v>213</v>
      </c>
      <c r="F274" s="87" t="s">
        <v>135</v>
      </c>
      <c r="G274" s="87"/>
      <c r="H274" s="23">
        <v>600</v>
      </c>
      <c r="I274" s="25">
        <v>563</v>
      </c>
    </row>
    <row r="275" spans="2:9" ht="49.5" x14ac:dyDescent="0.25">
      <c r="B275" s="26" t="s">
        <v>259</v>
      </c>
      <c r="C275" s="27">
        <v>301</v>
      </c>
      <c r="D275" s="27" t="s">
        <v>248</v>
      </c>
      <c r="E275" s="27" t="s">
        <v>213</v>
      </c>
      <c r="F275" s="87" t="s">
        <v>159</v>
      </c>
      <c r="G275" s="87"/>
      <c r="H275" s="23"/>
      <c r="I275" s="25">
        <f>I276</f>
        <v>9741.2000000000007</v>
      </c>
    </row>
    <row r="276" spans="2:9" ht="36.75" customHeight="1" x14ac:dyDescent="0.25">
      <c r="B276" s="41" t="s">
        <v>260</v>
      </c>
      <c r="C276" s="42">
        <v>301</v>
      </c>
      <c r="D276" s="42" t="s">
        <v>248</v>
      </c>
      <c r="E276" s="42" t="s">
        <v>213</v>
      </c>
      <c r="F276" s="104" t="s">
        <v>261</v>
      </c>
      <c r="G276" s="104"/>
      <c r="H276" s="39"/>
      <c r="I276" s="40">
        <f>I277+I279+I283</f>
        <v>9741.2000000000007</v>
      </c>
    </row>
    <row r="277" spans="2:9" ht="33" x14ac:dyDescent="0.25">
      <c r="B277" s="26" t="s">
        <v>149</v>
      </c>
      <c r="C277" s="27">
        <v>301</v>
      </c>
      <c r="D277" s="27" t="s">
        <v>248</v>
      </c>
      <c r="E277" s="27" t="s">
        <v>213</v>
      </c>
      <c r="F277" s="87" t="s">
        <v>262</v>
      </c>
      <c r="G277" s="87"/>
      <c r="H277" s="24"/>
      <c r="I277" s="25">
        <f>I278</f>
        <v>4539.3999999999996</v>
      </c>
    </row>
    <row r="278" spans="2:9" ht="49.5" x14ac:dyDescent="0.25">
      <c r="B278" s="26" t="s">
        <v>54</v>
      </c>
      <c r="C278" s="27">
        <v>301</v>
      </c>
      <c r="D278" s="27" t="s">
        <v>248</v>
      </c>
      <c r="E278" s="27" t="s">
        <v>213</v>
      </c>
      <c r="F278" s="87" t="s">
        <v>263</v>
      </c>
      <c r="G278" s="87"/>
      <c r="H278" s="24">
        <v>600</v>
      </c>
      <c r="I278" s="25">
        <v>4539.3999999999996</v>
      </c>
    </row>
    <row r="279" spans="2:9" ht="49.5" x14ac:dyDescent="0.25">
      <c r="B279" s="26" t="s">
        <v>23</v>
      </c>
      <c r="C279" s="27">
        <v>301</v>
      </c>
      <c r="D279" s="27" t="s">
        <v>248</v>
      </c>
      <c r="E279" s="27" t="s">
        <v>213</v>
      </c>
      <c r="F279" s="87" t="s">
        <v>264</v>
      </c>
      <c r="G279" s="87"/>
      <c r="H279" s="23"/>
      <c r="I279" s="25">
        <f>I280</f>
        <v>676.1</v>
      </c>
    </row>
    <row r="280" spans="2:9" x14ac:dyDescent="0.25">
      <c r="B280" s="92" t="s">
        <v>160</v>
      </c>
      <c r="C280" s="93">
        <v>301</v>
      </c>
      <c r="D280" s="93" t="s">
        <v>248</v>
      </c>
      <c r="E280" s="93" t="s">
        <v>213</v>
      </c>
      <c r="F280" s="87" t="s">
        <v>264</v>
      </c>
      <c r="G280" s="87"/>
      <c r="H280" s="103">
        <v>600</v>
      </c>
      <c r="I280" s="100">
        <v>676.1</v>
      </c>
    </row>
    <row r="281" spans="2:9" x14ac:dyDescent="0.25">
      <c r="B281" s="92"/>
      <c r="C281" s="93"/>
      <c r="D281" s="93"/>
      <c r="E281" s="93"/>
      <c r="F281" s="87"/>
      <c r="G281" s="87"/>
      <c r="H281" s="103"/>
      <c r="I281" s="101"/>
    </row>
    <row r="282" spans="2:9" ht="24.75" customHeight="1" x14ac:dyDescent="0.25">
      <c r="B282" s="92"/>
      <c r="C282" s="93"/>
      <c r="D282" s="93"/>
      <c r="E282" s="93"/>
      <c r="F282" s="87"/>
      <c r="G282" s="87"/>
      <c r="H282" s="103"/>
      <c r="I282" s="102"/>
    </row>
    <row r="283" spans="2:9" ht="77.25" customHeight="1" x14ac:dyDescent="0.25">
      <c r="B283" s="78" t="s">
        <v>376</v>
      </c>
      <c r="C283" s="79" t="s">
        <v>255</v>
      </c>
      <c r="D283" s="79" t="s">
        <v>248</v>
      </c>
      <c r="E283" s="79" t="s">
        <v>213</v>
      </c>
      <c r="F283" s="85" t="s">
        <v>375</v>
      </c>
      <c r="G283" s="86"/>
      <c r="H283" s="84"/>
      <c r="I283" s="83">
        <f>I284</f>
        <v>4525.7</v>
      </c>
    </row>
    <row r="284" spans="2:9" ht="59.25" customHeight="1" x14ac:dyDescent="0.25">
      <c r="B284" s="78" t="s">
        <v>54</v>
      </c>
      <c r="C284" s="79" t="s">
        <v>255</v>
      </c>
      <c r="D284" s="79" t="s">
        <v>248</v>
      </c>
      <c r="E284" s="79" t="s">
        <v>213</v>
      </c>
      <c r="F284" s="85" t="s">
        <v>375</v>
      </c>
      <c r="G284" s="86"/>
      <c r="H284" s="84">
        <v>600</v>
      </c>
      <c r="I284" s="83">
        <v>4525.7</v>
      </c>
    </row>
    <row r="285" spans="2:9" ht="33" x14ac:dyDescent="0.25">
      <c r="B285" s="26" t="s">
        <v>161</v>
      </c>
      <c r="C285" s="27">
        <v>301</v>
      </c>
      <c r="D285" s="27" t="s">
        <v>248</v>
      </c>
      <c r="E285" s="27" t="s">
        <v>218</v>
      </c>
      <c r="F285" s="87"/>
      <c r="G285" s="87"/>
      <c r="H285" s="23"/>
      <c r="I285" s="25">
        <f>I286+I292</f>
        <v>2736.8</v>
      </c>
    </row>
    <row r="286" spans="2:9" ht="37.5" customHeight="1" x14ac:dyDescent="0.25">
      <c r="B286" s="26" t="s">
        <v>62</v>
      </c>
      <c r="C286" s="27">
        <v>301</v>
      </c>
      <c r="D286" s="27" t="s">
        <v>248</v>
      </c>
      <c r="E286" s="27" t="s">
        <v>218</v>
      </c>
      <c r="F286" s="87" t="s">
        <v>98</v>
      </c>
      <c r="G286" s="87"/>
      <c r="H286" s="23"/>
      <c r="I286" s="25">
        <f>I287+I290</f>
        <v>890.9</v>
      </c>
    </row>
    <row r="287" spans="2:9" ht="33" x14ac:dyDescent="0.25">
      <c r="B287" s="26" t="s">
        <v>64</v>
      </c>
      <c r="C287" s="27">
        <v>301</v>
      </c>
      <c r="D287" s="27" t="s">
        <v>248</v>
      </c>
      <c r="E287" s="27" t="s">
        <v>218</v>
      </c>
      <c r="F287" s="87" t="s">
        <v>99</v>
      </c>
      <c r="G287" s="87"/>
      <c r="H287" s="23"/>
      <c r="I287" s="25">
        <f>I288+I289</f>
        <v>763.9</v>
      </c>
    </row>
    <row r="288" spans="2:9" ht="105.75" customHeight="1" x14ac:dyDescent="0.25">
      <c r="B288" s="26" t="s">
        <v>21</v>
      </c>
      <c r="C288" s="27">
        <v>301</v>
      </c>
      <c r="D288" s="27" t="s">
        <v>248</v>
      </c>
      <c r="E288" s="27" t="s">
        <v>218</v>
      </c>
      <c r="F288" s="87" t="s">
        <v>99</v>
      </c>
      <c r="G288" s="87"/>
      <c r="H288" s="23">
        <v>100</v>
      </c>
      <c r="I288" s="25">
        <v>726.9</v>
      </c>
    </row>
    <row r="289" spans="2:9" ht="33" x14ac:dyDescent="0.25">
      <c r="B289" s="45" t="s">
        <v>316</v>
      </c>
      <c r="C289" s="27">
        <v>301</v>
      </c>
      <c r="D289" s="27" t="s">
        <v>248</v>
      </c>
      <c r="E289" s="27" t="s">
        <v>218</v>
      </c>
      <c r="F289" s="87" t="s">
        <v>99</v>
      </c>
      <c r="G289" s="87"/>
      <c r="H289" s="23">
        <v>200</v>
      </c>
      <c r="I289" s="25">
        <v>37</v>
      </c>
    </row>
    <row r="290" spans="2:9" ht="78" customHeight="1" x14ac:dyDescent="0.25">
      <c r="B290" s="26" t="s">
        <v>117</v>
      </c>
      <c r="C290" s="27">
        <v>301</v>
      </c>
      <c r="D290" s="27" t="s">
        <v>248</v>
      </c>
      <c r="E290" s="27" t="s">
        <v>218</v>
      </c>
      <c r="F290" s="87" t="s">
        <v>102</v>
      </c>
      <c r="G290" s="87"/>
      <c r="H290" s="23"/>
      <c r="I290" s="25">
        <f>I291</f>
        <v>127</v>
      </c>
    </row>
    <row r="291" spans="2:9" ht="124.5" customHeight="1" x14ac:dyDescent="0.25">
      <c r="B291" s="26" t="s">
        <v>15</v>
      </c>
      <c r="C291" s="27">
        <v>301</v>
      </c>
      <c r="D291" s="27" t="s">
        <v>248</v>
      </c>
      <c r="E291" s="27" t="s">
        <v>218</v>
      </c>
      <c r="F291" s="87" t="s">
        <v>102</v>
      </c>
      <c r="G291" s="87"/>
      <c r="H291" s="23">
        <v>100</v>
      </c>
      <c r="I291" s="40">
        <v>127</v>
      </c>
    </row>
    <row r="292" spans="2:9" ht="58.5" customHeight="1" x14ac:dyDescent="0.25">
      <c r="B292" s="73" t="s">
        <v>337</v>
      </c>
      <c r="C292" s="27">
        <v>301</v>
      </c>
      <c r="D292" s="27" t="s">
        <v>248</v>
      </c>
      <c r="E292" s="27" t="s">
        <v>218</v>
      </c>
      <c r="F292" s="87" t="s">
        <v>114</v>
      </c>
      <c r="G292" s="87"/>
      <c r="H292" s="23"/>
      <c r="I292" s="25">
        <f>I293</f>
        <v>1845.9</v>
      </c>
    </row>
    <row r="293" spans="2:9" ht="51" customHeight="1" x14ac:dyDescent="0.25">
      <c r="B293" s="26" t="s">
        <v>163</v>
      </c>
      <c r="C293" s="27">
        <v>301</v>
      </c>
      <c r="D293" s="27" t="s">
        <v>248</v>
      </c>
      <c r="E293" s="27" t="s">
        <v>218</v>
      </c>
      <c r="F293" s="87" t="s">
        <v>74</v>
      </c>
      <c r="G293" s="87"/>
      <c r="H293" s="23"/>
      <c r="I293" s="25">
        <f>I294+I297</f>
        <v>1845.9</v>
      </c>
    </row>
    <row r="294" spans="2:9" ht="99" x14ac:dyDescent="0.25">
      <c r="B294" s="26" t="s">
        <v>75</v>
      </c>
      <c r="C294" s="27">
        <v>301</v>
      </c>
      <c r="D294" s="27" t="s">
        <v>248</v>
      </c>
      <c r="E294" s="27" t="s">
        <v>218</v>
      </c>
      <c r="F294" s="87" t="s">
        <v>116</v>
      </c>
      <c r="G294" s="87"/>
      <c r="H294" s="23"/>
      <c r="I294" s="25">
        <f>I295+I296</f>
        <v>1593.9</v>
      </c>
    </row>
    <row r="295" spans="2:9" ht="114.75" customHeight="1" x14ac:dyDescent="0.25">
      <c r="B295" s="26" t="s">
        <v>15</v>
      </c>
      <c r="C295" s="27">
        <v>301</v>
      </c>
      <c r="D295" s="27" t="s">
        <v>248</v>
      </c>
      <c r="E295" s="27" t="s">
        <v>218</v>
      </c>
      <c r="F295" s="87" t="s">
        <v>116</v>
      </c>
      <c r="G295" s="87"/>
      <c r="H295" s="23">
        <v>100</v>
      </c>
      <c r="I295" s="25">
        <v>1538</v>
      </c>
    </row>
    <row r="296" spans="2:9" ht="54.75" customHeight="1" x14ac:dyDescent="0.25">
      <c r="B296" s="45" t="s">
        <v>316</v>
      </c>
      <c r="C296" s="27">
        <v>301</v>
      </c>
      <c r="D296" s="27" t="s">
        <v>248</v>
      </c>
      <c r="E296" s="27" t="s">
        <v>218</v>
      </c>
      <c r="F296" s="87" t="s">
        <v>116</v>
      </c>
      <c r="G296" s="87"/>
      <c r="H296" s="23">
        <v>200</v>
      </c>
      <c r="I296" s="25">
        <v>55.9</v>
      </c>
    </row>
    <row r="297" spans="2:9" ht="49.5" x14ac:dyDescent="0.25">
      <c r="B297" s="26" t="s">
        <v>117</v>
      </c>
      <c r="C297" s="27">
        <v>301</v>
      </c>
      <c r="D297" s="27" t="s">
        <v>248</v>
      </c>
      <c r="E297" s="27" t="s">
        <v>218</v>
      </c>
      <c r="F297" s="87" t="s">
        <v>118</v>
      </c>
      <c r="G297" s="87"/>
      <c r="H297" s="23"/>
      <c r="I297" s="25">
        <f>I298</f>
        <v>252</v>
      </c>
    </row>
    <row r="298" spans="2:9" x14ac:dyDescent="0.25">
      <c r="B298" s="92" t="s">
        <v>164</v>
      </c>
      <c r="C298" s="93">
        <v>301</v>
      </c>
      <c r="D298" s="93" t="s">
        <v>248</v>
      </c>
      <c r="E298" s="93" t="s">
        <v>218</v>
      </c>
      <c r="F298" s="87" t="s">
        <v>118</v>
      </c>
      <c r="G298" s="87"/>
      <c r="H298" s="87">
        <v>100</v>
      </c>
      <c r="I298" s="99">
        <v>252</v>
      </c>
    </row>
    <row r="299" spans="2:9" x14ac:dyDescent="0.25">
      <c r="B299" s="92"/>
      <c r="C299" s="93"/>
      <c r="D299" s="93"/>
      <c r="E299" s="93"/>
      <c r="F299" s="87"/>
      <c r="G299" s="87"/>
      <c r="H299" s="87"/>
      <c r="I299" s="99"/>
    </row>
    <row r="300" spans="2:9" ht="16.5" x14ac:dyDescent="0.25">
      <c r="B300" s="30" t="s">
        <v>82</v>
      </c>
      <c r="C300" s="32">
        <v>301</v>
      </c>
      <c r="D300" s="32">
        <v>10</v>
      </c>
      <c r="E300" s="32"/>
      <c r="F300" s="94"/>
      <c r="G300" s="94"/>
      <c r="H300" s="57"/>
      <c r="I300" s="31">
        <f>I301</f>
        <v>1417</v>
      </c>
    </row>
    <row r="301" spans="2:9" ht="16.5" x14ac:dyDescent="0.25">
      <c r="B301" s="26" t="s">
        <v>165</v>
      </c>
      <c r="C301" s="27">
        <v>301</v>
      </c>
      <c r="D301" s="27">
        <v>10</v>
      </c>
      <c r="E301" s="27" t="s">
        <v>216</v>
      </c>
      <c r="F301" s="87"/>
      <c r="G301" s="87"/>
      <c r="H301" s="23"/>
      <c r="I301" s="25">
        <f>I302+I305</f>
        <v>1417</v>
      </c>
    </row>
    <row r="302" spans="2:9" ht="81" customHeight="1" x14ac:dyDescent="0.25">
      <c r="B302" s="26" t="s">
        <v>266</v>
      </c>
      <c r="C302" s="27" t="s">
        <v>255</v>
      </c>
      <c r="D302" s="27" t="s">
        <v>219</v>
      </c>
      <c r="E302" s="27" t="s">
        <v>216</v>
      </c>
      <c r="F302" s="85" t="s">
        <v>267</v>
      </c>
      <c r="G302" s="86"/>
      <c r="H302" s="23"/>
      <c r="I302" s="25">
        <f>I303</f>
        <v>1348</v>
      </c>
    </row>
    <row r="303" spans="2:9" ht="42.75" customHeight="1" x14ac:dyDescent="0.25">
      <c r="B303" s="26" t="s">
        <v>301</v>
      </c>
      <c r="C303" s="27" t="s">
        <v>255</v>
      </c>
      <c r="D303" s="27" t="s">
        <v>219</v>
      </c>
      <c r="E303" s="27" t="s">
        <v>216</v>
      </c>
      <c r="F303" s="85" t="s">
        <v>300</v>
      </c>
      <c r="G303" s="86"/>
      <c r="H303" s="23"/>
      <c r="I303" s="25">
        <f>I304</f>
        <v>1348</v>
      </c>
    </row>
    <row r="304" spans="2:9" ht="42.75" customHeight="1" x14ac:dyDescent="0.25">
      <c r="B304" s="26" t="s">
        <v>22</v>
      </c>
      <c r="C304" s="27">
        <v>301</v>
      </c>
      <c r="D304" s="27">
        <v>10</v>
      </c>
      <c r="E304" s="27" t="s">
        <v>216</v>
      </c>
      <c r="F304" s="85" t="s">
        <v>300</v>
      </c>
      <c r="G304" s="86"/>
      <c r="H304" s="23">
        <v>300</v>
      </c>
      <c r="I304" s="25">
        <v>1348</v>
      </c>
    </row>
    <row r="305" spans="2:9" ht="49.5" x14ac:dyDescent="0.25">
      <c r="B305" s="26" t="s">
        <v>265</v>
      </c>
      <c r="C305" s="27">
        <v>301</v>
      </c>
      <c r="D305" s="27">
        <v>10</v>
      </c>
      <c r="E305" s="27" t="s">
        <v>216</v>
      </c>
      <c r="F305" s="87" t="s">
        <v>166</v>
      </c>
      <c r="G305" s="87"/>
      <c r="H305" s="23"/>
      <c r="I305" s="25">
        <f>I306</f>
        <v>69</v>
      </c>
    </row>
    <row r="306" spans="2:9" ht="33" x14ac:dyDescent="0.25">
      <c r="B306" s="26" t="s">
        <v>41</v>
      </c>
      <c r="C306" s="27">
        <v>301</v>
      </c>
      <c r="D306" s="27">
        <v>10</v>
      </c>
      <c r="E306" s="27" t="s">
        <v>216</v>
      </c>
      <c r="F306" s="87" t="s">
        <v>167</v>
      </c>
      <c r="G306" s="87"/>
      <c r="H306" s="23"/>
      <c r="I306" s="25">
        <f>I307</f>
        <v>69</v>
      </c>
    </row>
    <row r="307" spans="2:9" ht="33" x14ac:dyDescent="0.25">
      <c r="B307" s="26" t="s">
        <v>22</v>
      </c>
      <c r="C307" s="27">
        <v>301</v>
      </c>
      <c r="D307" s="27">
        <v>10</v>
      </c>
      <c r="E307" s="27" t="s">
        <v>216</v>
      </c>
      <c r="F307" s="87" t="s">
        <v>167</v>
      </c>
      <c r="G307" s="87"/>
      <c r="H307" s="23">
        <v>300</v>
      </c>
      <c r="I307" s="25">
        <v>69</v>
      </c>
    </row>
    <row r="308" spans="2:9" ht="33" x14ac:dyDescent="0.25">
      <c r="B308" s="30" t="s">
        <v>168</v>
      </c>
      <c r="C308" s="32">
        <v>303</v>
      </c>
      <c r="D308" s="32"/>
      <c r="E308" s="32"/>
      <c r="F308" s="94"/>
      <c r="G308" s="94"/>
      <c r="H308" s="28"/>
      <c r="I308" s="31">
        <f>I309+I372+I381+I399+I423+I431+I436+I330</f>
        <v>60428.6</v>
      </c>
    </row>
    <row r="309" spans="2:9" ht="16.5" x14ac:dyDescent="0.25">
      <c r="B309" s="30" t="s">
        <v>96</v>
      </c>
      <c r="C309" s="32">
        <v>303</v>
      </c>
      <c r="D309" s="32" t="s">
        <v>213</v>
      </c>
      <c r="E309" s="32"/>
      <c r="F309" s="94"/>
      <c r="G309" s="94"/>
      <c r="H309" s="57"/>
      <c r="I309" s="31">
        <f>I310+I322+I335+I340+I317</f>
        <v>21193.7</v>
      </c>
    </row>
    <row r="310" spans="2:9" ht="49.5" x14ac:dyDescent="0.25">
      <c r="B310" s="26" t="s">
        <v>169</v>
      </c>
      <c r="C310" s="27">
        <v>303</v>
      </c>
      <c r="D310" s="27" t="s">
        <v>213</v>
      </c>
      <c r="E310" s="27" t="s">
        <v>215</v>
      </c>
      <c r="F310" s="87"/>
      <c r="G310" s="87"/>
      <c r="H310" s="23"/>
      <c r="I310" s="40">
        <f>I311</f>
        <v>1030.4000000000001</v>
      </c>
    </row>
    <row r="311" spans="2:9" ht="92.25" customHeight="1" x14ac:dyDescent="0.25">
      <c r="B311" s="50" t="s">
        <v>110</v>
      </c>
      <c r="C311" s="27" t="s">
        <v>268</v>
      </c>
      <c r="D311" s="27" t="s">
        <v>213</v>
      </c>
      <c r="E311" s="27" t="s">
        <v>215</v>
      </c>
      <c r="F311" s="85" t="s">
        <v>61</v>
      </c>
      <c r="G311" s="86"/>
      <c r="H311" s="23"/>
      <c r="I311" s="25">
        <f>I312</f>
        <v>1030.4000000000001</v>
      </c>
    </row>
    <row r="312" spans="2:9" ht="33" x14ac:dyDescent="0.25">
      <c r="B312" s="26" t="s">
        <v>97</v>
      </c>
      <c r="C312" s="27">
        <v>303</v>
      </c>
      <c r="D312" s="27" t="s">
        <v>213</v>
      </c>
      <c r="E312" s="27" t="s">
        <v>215</v>
      </c>
      <c r="F312" s="87" t="s">
        <v>101</v>
      </c>
      <c r="G312" s="87"/>
      <c r="H312" s="23"/>
      <c r="I312" s="25">
        <f>I313+I315</f>
        <v>1030.4000000000001</v>
      </c>
    </row>
    <row r="313" spans="2:9" ht="16.5" x14ac:dyDescent="0.25">
      <c r="B313" s="26" t="s">
        <v>170</v>
      </c>
      <c r="C313" s="27">
        <v>303</v>
      </c>
      <c r="D313" s="27" t="s">
        <v>213</v>
      </c>
      <c r="E313" s="27" t="s">
        <v>215</v>
      </c>
      <c r="F313" s="87" t="s">
        <v>171</v>
      </c>
      <c r="G313" s="87"/>
      <c r="H313" s="23"/>
      <c r="I313" s="25">
        <f>I314</f>
        <v>882</v>
      </c>
    </row>
    <row r="314" spans="2:9" ht="108" customHeight="1" x14ac:dyDescent="0.25">
      <c r="B314" s="26" t="s">
        <v>25</v>
      </c>
      <c r="C314" s="27">
        <v>303</v>
      </c>
      <c r="D314" s="27" t="s">
        <v>213</v>
      </c>
      <c r="E314" s="27" t="s">
        <v>215</v>
      </c>
      <c r="F314" s="87" t="s">
        <v>171</v>
      </c>
      <c r="G314" s="87"/>
      <c r="H314" s="23">
        <v>100</v>
      </c>
      <c r="I314" s="25">
        <v>882</v>
      </c>
    </row>
    <row r="315" spans="2:9" ht="49.5" x14ac:dyDescent="0.25">
      <c r="B315" s="26" t="s">
        <v>117</v>
      </c>
      <c r="C315" s="27">
        <v>303</v>
      </c>
      <c r="D315" s="27" t="s">
        <v>213</v>
      </c>
      <c r="E315" s="27" t="s">
        <v>215</v>
      </c>
      <c r="F315" s="87" t="s">
        <v>67</v>
      </c>
      <c r="G315" s="87"/>
      <c r="H315" s="23"/>
      <c r="I315" s="25">
        <f>I316</f>
        <v>148.4</v>
      </c>
    </row>
    <row r="316" spans="2:9" ht="105.75" customHeight="1" x14ac:dyDescent="0.25">
      <c r="B316" s="26" t="s">
        <v>15</v>
      </c>
      <c r="C316" s="27">
        <v>303</v>
      </c>
      <c r="D316" s="27" t="s">
        <v>213</v>
      </c>
      <c r="E316" s="27" t="s">
        <v>215</v>
      </c>
      <c r="F316" s="87" t="s">
        <v>67</v>
      </c>
      <c r="G316" s="87"/>
      <c r="H316" s="23">
        <v>100</v>
      </c>
      <c r="I316" s="72">
        <v>148.4</v>
      </c>
    </row>
    <row r="317" spans="2:9" ht="87" customHeight="1" x14ac:dyDescent="0.25">
      <c r="B317" s="26" t="s">
        <v>172</v>
      </c>
      <c r="C317" s="27">
        <v>303</v>
      </c>
      <c r="D317" s="27" t="s">
        <v>213</v>
      </c>
      <c r="E317" s="27" t="s">
        <v>216</v>
      </c>
      <c r="F317" s="87"/>
      <c r="G317" s="87"/>
      <c r="H317" s="23"/>
      <c r="I317" s="40">
        <f>I318</f>
        <v>16</v>
      </c>
    </row>
    <row r="318" spans="2:9" ht="33" x14ac:dyDescent="0.25">
      <c r="B318" s="26" t="s">
        <v>97</v>
      </c>
      <c r="C318" s="27">
        <v>303</v>
      </c>
      <c r="D318" s="27" t="s">
        <v>213</v>
      </c>
      <c r="E318" s="27" t="s">
        <v>216</v>
      </c>
      <c r="F318" s="87" t="s">
        <v>101</v>
      </c>
      <c r="G318" s="87"/>
      <c r="H318" s="23"/>
      <c r="I318" s="25">
        <f>I319</f>
        <v>16</v>
      </c>
    </row>
    <row r="319" spans="2:9" ht="33" x14ac:dyDescent="0.25">
      <c r="B319" s="26" t="s">
        <v>64</v>
      </c>
      <c r="C319" s="27">
        <v>303</v>
      </c>
      <c r="D319" s="27" t="s">
        <v>213</v>
      </c>
      <c r="E319" s="27" t="s">
        <v>216</v>
      </c>
      <c r="F319" s="87" t="s">
        <v>99</v>
      </c>
      <c r="G319" s="87"/>
      <c r="H319" s="23"/>
      <c r="I319" s="25">
        <f>I320+I321</f>
        <v>16</v>
      </c>
    </row>
    <row r="320" spans="2:9" ht="111.75" customHeight="1" x14ac:dyDescent="0.25">
      <c r="B320" s="26" t="s">
        <v>21</v>
      </c>
      <c r="C320" s="27">
        <v>303</v>
      </c>
      <c r="D320" s="27" t="s">
        <v>213</v>
      </c>
      <c r="E320" s="27" t="s">
        <v>216</v>
      </c>
      <c r="F320" s="87" t="s">
        <v>173</v>
      </c>
      <c r="G320" s="87"/>
      <c r="H320" s="23">
        <v>100</v>
      </c>
      <c r="I320" s="25">
        <v>0</v>
      </c>
    </row>
    <row r="321" spans="2:9" ht="56.25" customHeight="1" x14ac:dyDescent="0.25">
      <c r="B321" s="45" t="s">
        <v>316</v>
      </c>
      <c r="C321" s="27" t="s">
        <v>268</v>
      </c>
      <c r="D321" s="27" t="s">
        <v>213</v>
      </c>
      <c r="E321" s="27" t="s">
        <v>216</v>
      </c>
      <c r="F321" s="85" t="s">
        <v>99</v>
      </c>
      <c r="G321" s="86"/>
      <c r="H321" s="23">
        <v>200</v>
      </c>
      <c r="I321" s="25">
        <v>16</v>
      </c>
    </row>
    <row r="322" spans="2:9" ht="72" customHeight="1" x14ac:dyDescent="0.25">
      <c r="B322" s="26" t="s">
        <v>174</v>
      </c>
      <c r="C322" s="27">
        <v>303</v>
      </c>
      <c r="D322" s="27" t="s">
        <v>213</v>
      </c>
      <c r="E322" s="27" t="s">
        <v>218</v>
      </c>
      <c r="F322" s="87"/>
      <c r="G322" s="87"/>
      <c r="H322" s="23"/>
      <c r="I322" s="40">
        <f>I323</f>
        <v>12657.2</v>
      </c>
    </row>
    <row r="323" spans="2:9" ht="33" x14ac:dyDescent="0.25">
      <c r="B323" s="26" t="s">
        <v>97</v>
      </c>
      <c r="C323" s="27">
        <v>303</v>
      </c>
      <c r="D323" s="27" t="s">
        <v>213</v>
      </c>
      <c r="E323" s="27" t="s">
        <v>218</v>
      </c>
      <c r="F323" s="87" t="s">
        <v>98</v>
      </c>
      <c r="G323" s="87"/>
      <c r="H323" s="23"/>
      <c r="I323" s="40">
        <f>I324+I328</f>
        <v>12657.2</v>
      </c>
    </row>
    <row r="324" spans="2:9" ht="33" x14ac:dyDescent="0.25">
      <c r="B324" s="26" t="s">
        <v>64</v>
      </c>
      <c r="C324" s="27">
        <v>303</v>
      </c>
      <c r="D324" s="27" t="s">
        <v>213</v>
      </c>
      <c r="E324" s="27" t="s">
        <v>218</v>
      </c>
      <c r="F324" s="87" t="s">
        <v>99</v>
      </c>
      <c r="G324" s="87"/>
      <c r="H324" s="23"/>
      <c r="I324" s="25">
        <f>I325+I326+I327</f>
        <v>11002.7</v>
      </c>
    </row>
    <row r="325" spans="2:9" ht="99" x14ac:dyDescent="0.25">
      <c r="B325" s="26" t="s">
        <v>15</v>
      </c>
      <c r="C325" s="27">
        <v>303</v>
      </c>
      <c r="D325" s="27" t="s">
        <v>213</v>
      </c>
      <c r="E325" s="27" t="s">
        <v>218</v>
      </c>
      <c r="F325" s="87" t="s">
        <v>99</v>
      </c>
      <c r="G325" s="87"/>
      <c r="H325" s="23">
        <v>100</v>
      </c>
      <c r="I325" s="25">
        <v>9960.7000000000007</v>
      </c>
    </row>
    <row r="326" spans="2:9" ht="55.5" customHeight="1" x14ac:dyDescent="0.25">
      <c r="B326" s="45" t="s">
        <v>314</v>
      </c>
      <c r="C326" s="27">
        <v>303</v>
      </c>
      <c r="D326" s="27" t="s">
        <v>213</v>
      </c>
      <c r="E326" s="27" t="s">
        <v>218</v>
      </c>
      <c r="F326" s="87" t="s">
        <v>99</v>
      </c>
      <c r="G326" s="87"/>
      <c r="H326" s="23">
        <v>200</v>
      </c>
      <c r="I326" s="25">
        <v>737</v>
      </c>
    </row>
    <row r="327" spans="2:9" ht="28.5" customHeight="1" x14ac:dyDescent="0.25">
      <c r="B327" s="45" t="s">
        <v>320</v>
      </c>
      <c r="C327" s="27">
        <v>303</v>
      </c>
      <c r="D327" s="27" t="s">
        <v>213</v>
      </c>
      <c r="E327" s="27" t="s">
        <v>218</v>
      </c>
      <c r="F327" s="87" t="s">
        <v>99</v>
      </c>
      <c r="G327" s="87"/>
      <c r="H327" s="23">
        <v>800</v>
      </c>
      <c r="I327" s="25">
        <v>305</v>
      </c>
    </row>
    <row r="328" spans="2:9" ht="49.5" x14ac:dyDescent="0.25">
      <c r="B328" s="26" t="s">
        <v>23</v>
      </c>
      <c r="C328" s="27">
        <v>303</v>
      </c>
      <c r="D328" s="27" t="s">
        <v>213</v>
      </c>
      <c r="E328" s="27" t="s">
        <v>218</v>
      </c>
      <c r="F328" s="87" t="s">
        <v>67</v>
      </c>
      <c r="G328" s="87"/>
      <c r="H328" s="23"/>
      <c r="I328" s="25">
        <f>SUM(I329)</f>
        <v>1654.5</v>
      </c>
    </row>
    <row r="329" spans="2:9" ht="99" x14ac:dyDescent="0.25">
      <c r="B329" s="26" t="s">
        <v>21</v>
      </c>
      <c r="C329" s="27">
        <v>303</v>
      </c>
      <c r="D329" s="27" t="s">
        <v>213</v>
      </c>
      <c r="E329" s="27" t="s">
        <v>218</v>
      </c>
      <c r="F329" s="87" t="s">
        <v>67</v>
      </c>
      <c r="G329" s="87"/>
      <c r="H329" s="23">
        <v>100</v>
      </c>
      <c r="I329" s="72">
        <v>1654.5</v>
      </c>
    </row>
    <row r="330" spans="2:9" ht="66" x14ac:dyDescent="0.25">
      <c r="B330" s="78" t="s">
        <v>385</v>
      </c>
      <c r="C330" s="79" t="s">
        <v>268</v>
      </c>
      <c r="D330" s="79" t="s">
        <v>213</v>
      </c>
      <c r="E330" s="79" t="s">
        <v>221</v>
      </c>
      <c r="F330" s="85"/>
      <c r="G330" s="86"/>
      <c r="H330" s="76"/>
      <c r="I330" s="80">
        <f>I331</f>
        <v>227</v>
      </c>
    </row>
    <row r="331" spans="2:9" ht="82.5" x14ac:dyDescent="0.25">
      <c r="B331" s="78" t="s">
        <v>110</v>
      </c>
      <c r="C331" s="79" t="s">
        <v>268</v>
      </c>
      <c r="D331" s="79" t="s">
        <v>213</v>
      </c>
      <c r="E331" s="79" t="s">
        <v>221</v>
      </c>
      <c r="F331" s="85" t="s">
        <v>61</v>
      </c>
      <c r="G331" s="86"/>
      <c r="H331" s="76"/>
      <c r="I331" s="80">
        <f>I332</f>
        <v>227</v>
      </c>
    </row>
    <row r="332" spans="2:9" ht="33" x14ac:dyDescent="0.25">
      <c r="B332" s="78" t="s">
        <v>97</v>
      </c>
      <c r="C332" s="79" t="s">
        <v>268</v>
      </c>
      <c r="D332" s="79" t="s">
        <v>213</v>
      </c>
      <c r="E332" s="79" t="s">
        <v>221</v>
      </c>
      <c r="F332" s="87" t="s">
        <v>101</v>
      </c>
      <c r="G332" s="87"/>
      <c r="H332" s="76"/>
      <c r="I332" s="80">
        <f>I333</f>
        <v>227</v>
      </c>
    </row>
    <row r="333" spans="2:9" ht="33" x14ac:dyDescent="0.25">
      <c r="B333" s="78" t="s">
        <v>64</v>
      </c>
      <c r="C333" s="79" t="s">
        <v>268</v>
      </c>
      <c r="D333" s="79" t="s">
        <v>213</v>
      </c>
      <c r="E333" s="79" t="s">
        <v>221</v>
      </c>
      <c r="F333" s="87" t="s">
        <v>99</v>
      </c>
      <c r="G333" s="87"/>
      <c r="H333" s="76"/>
      <c r="I333" s="80">
        <f>I334</f>
        <v>227</v>
      </c>
    </row>
    <row r="334" spans="2:9" ht="99" x14ac:dyDescent="0.25">
      <c r="B334" s="78" t="s">
        <v>21</v>
      </c>
      <c r="C334" s="79" t="s">
        <v>268</v>
      </c>
      <c r="D334" s="79" t="s">
        <v>213</v>
      </c>
      <c r="E334" s="79" t="s">
        <v>221</v>
      </c>
      <c r="F334" s="87" t="s">
        <v>99</v>
      </c>
      <c r="G334" s="87"/>
      <c r="H334" s="76">
        <v>100</v>
      </c>
      <c r="I334" s="80">
        <v>227</v>
      </c>
    </row>
    <row r="335" spans="2:9" ht="16.5" x14ac:dyDescent="0.25">
      <c r="B335" s="26" t="s">
        <v>175</v>
      </c>
      <c r="C335" s="27">
        <v>303</v>
      </c>
      <c r="D335" s="27" t="s">
        <v>213</v>
      </c>
      <c r="E335" s="27" t="s">
        <v>229</v>
      </c>
      <c r="F335" s="87"/>
      <c r="G335" s="87"/>
      <c r="H335" s="23"/>
      <c r="I335" s="40">
        <f>I336</f>
        <v>3.6</v>
      </c>
    </row>
    <row r="336" spans="2:9" ht="82.5" x14ac:dyDescent="0.25">
      <c r="B336" s="50" t="s">
        <v>110</v>
      </c>
      <c r="C336" s="27" t="s">
        <v>268</v>
      </c>
      <c r="D336" s="27" t="s">
        <v>213</v>
      </c>
      <c r="E336" s="27" t="s">
        <v>229</v>
      </c>
      <c r="F336" s="85" t="s">
        <v>61</v>
      </c>
      <c r="G336" s="86"/>
      <c r="H336" s="23"/>
      <c r="I336" s="25">
        <f>I337</f>
        <v>3.6</v>
      </c>
    </row>
    <row r="337" spans="2:9" ht="36.75" customHeight="1" x14ac:dyDescent="0.25">
      <c r="B337" s="26" t="s">
        <v>68</v>
      </c>
      <c r="C337" s="27" t="s">
        <v>268</v>
      </c>
      <c r="D337" s="27" t="s">
        <v>213</v>
      </c>
      <c r="E337" s="27" t="s">
        <v>229</v>
      </c>
      <c r="F337" s="85" t="s">
        <v>69</v>
      </c>
      <c r="G337" s="86"/>
      <c r="H337" s="23"/>
      <c r="I337" s="25">
        <f>I338</f>
        <v>3.6</v>
      </c>
    </row>
    <row r="338" spans="2:9" ht="96" customHeight="1" x14ac:dyDescent="0.25">
      <c r="B338" s="33" t="s">
        <v>176</v>
      </c>
      <c r="C338" s="27">
        <v>303</v>
      </c>
      <c r="D338" s="27" t="s">
        <v>213</v>
      </c>
      <c r="E338" s="27" t="s">
        <v>229</v>
      </c>
      <c r="F338" s="88" t="s">
        <v>177</v>
      </c>
      <c r="G338" s="88"/>
      <c r="H338" s="23"/>
      <c r="I338" s="25">
        <f>I339</f>
        <v>3.6</v>
      </c>
    </row>
    <row r="339" spans="2:9" ht="33" x14ac:dyDescent="0.25">
      <c r="B339" s="45" t="s">
        <v>321</v>
      </c>
      <c r="C339" s="27">
        <v>303</v>
      </c>
      <c r="D339" s="27" t="s">
        <v>213</v>
      </c>
      <c r="E339" s="27" t="s">
        <v>229</v>
      </c>
      <c r="F339" s="88" t="s">
        <v>177</v>
      </c>
      <c r="G339" s="88"/>
      <c r="H339" s="23">
        <v>200</v>
      </c>
      <c r="I339" s="25">
        <v>3.6</v>
      </c>
    </row>
    <row r="340" spans="2:9" ht="16.5" x14ac:dyDescent="0.25">
      <c r="B340" s="26" t="s">
        <v>109</v>
      </c>
      <c r="C340" s="27">
        <v>303</v>
      </c>
      <c r="D340" s="27" t="s">
        <v>213</v>
      </c>
      <c r="E340" s="27">
        <v>13</v>
      </c>
      <c r="F340" s="87"/>
      <c r="G340" s="87"/>
      <c r="H340" s="23"/>
      <c r="I340" s="40">
        <f>I341+I345+I353+I357+I362+I365+I368</f>
        <v>7486.5</v>
      </c>
    </row>
    <row r="341" spans="2:9" ht="82.5" x14ac:dyDescent="0.25">
      <c r="B341" s="41" t="s">
        <v>110</v>
      </c>
      <c r="C341" s="74" t="s">
        <v>268</v>
      </c>
      <c r="D341" s="74" t="s">
        <v>213</v>
      </c>
      <c r="E341" s="74" t="s">
        <v>235</v>
      </c>
      <c r="F341" s="89" t="s">
        <v>61</v>
      </c>
      <c r="G341" s="90"/>
      <c r="H341" s="70"/>
      <c r="I341" s="72">
        <f>I342</f>
        <v>248</v>
      </c>
    </row>
    <row r="342" spans="2:9" ht="33" x14ac:dyDescent="0.25">
      <c r="B342" s="41" t="s">
        <v>68</v>
      </c>
      <c r="C342" s="74" t="s">
        <v>268</v>
      </c>
      <c r="D342" s="74" t="s">
        <v>213</v>
      </c>
      <c r="E342" s="74" t="s">
        <v>235</v>
      </c>
      <c r="F342" s="85" t="s">
        <v>69</v>
      </c>
      <c r="G342" s="86"/>
      <c r="H342" s="70"/>
      <c r="I342" s="72">
        <f>I343</f>
        <v>248</v>
      </c>
    </row>
    <row r="343" spans="2:9" ht="33" x14ac:dyDescent="0.25">
      <c r="B343" s="41" t="s">
        <v>111</v>
      </c>
      <c r="C343" s="74" t="s">
        <v>268</v>
      </c>
      <c r="D343" s="74" t="s">
        <v>213</v>
      </c>
      <c r="E343" s="74" t="s">
        <v>235</v>
      </c>
      <c r="F343" s="85" t="s">
        <v>112</v>
      </c>
      <c r="G343" s="86"/>
      <c r="H343" s="70"/>
      <c r="I343" s="72">
        <f>I344</f>
        <v>248</v>
      </c>
    </row>
    <row r="344" spans="2:9" ht="33" x14ac:dyDescent="0.25">
      <c r="B344" s="73" t="s">
        <v>321</v>
      </c>
      <c r="C344" s="74" t="s">
        <v>268</v>
      </c>
      <c r="D344" s="74" t="s">
        <v>213</v>
      </c>
      <c r="E344" s="74" t="s">
        <v>270</v>
      </c>
      <c r="F344" s="85" t="s">
        <v>112</v>
      </c>
      <c r="G344" s="86"/>
      <c r="H344" s="70">
        <v>200</v>
      </c>
      <c r="I344" s="72">
        <v>248</v>
      </c>
    </row>
    <row r="345" spans="2:9" ht="33" x14ac:dyDescent="0.25">
      <c r="B345" s="26" t="s">
        <v>162</v>
      </c>
      <c r="C345" s="27">
        <v>303</v>
      </c>
      <c r="D345" s="27" t="s">
        <v>213</v>
      </c>
      <c r="E345" s="27">
        <v>13</v>
      </c>
      <c r="F345" s="87" t="s">
        <v>114</v>
      </c>
      <c r="G345" s="87"/>
      <c r="H345" s="23"/>
      <c r="I345" s="25">
        <f>I346</f>
        <v>5442.6</v>
      </c>
    </row>
    <row r="346" spans="2:9" ht="49.5" x14ac:dyDescent="0.25">
      <c r="B346" s="26" t="s">
        <v>163</v>
      </c>
      <c r="C346" s="27" t="s">
        <v>268</v>
      </c>
      <c r="D346" s="27" t="s">
        <v>213</v>
      </c>
      <c r="E346" s="27" t="s">
        <v>235</v>
      </c>
      <c r="F346" s="85" t="s">
        <v>74</v>
      </c>
      <c r="G346" s="86"/>
      <c r="H346" s="23"/>
      <c r="I346" s="25">
        <f>I347+I351</f>
        <v>5442.6</v>
      </c>
    </row>
    <row r="347" spans="2:9" ht="122.25" customHeight="1" x14ac:dyDescent="0.25">
      <c r="B347" s="26" t="s">
        <v>75</v>
      </c>
      <c r="C347" s="27">
        <v>303</v>
      </c>
      <c r="D347" s="27" t="s">
        <v>213</v>
      </c>
      <c r="E347" s="27">
        <v>13</v>
      </c>
      <c r="F347" s="87" t="s">
        <v>116</v>
      </c>
      <c r="G347" s="87"/>
      <c r="H347" s="23"/>
      <c r="I347" s="25">
        <f>I348+I349+I350</f>
        <v>4965.1000000000004</v>
      </c>
    </row>
    <row r="348" spans="2:9" ht="115.5" x14ac:dyDescent="0.25">
      <c r="B348" s="26" t="s">
        <v>305</v>
      </c>
      <c r="C348" s="27">
        <v>303</v>
      </c>
      <c r="D348" s="27" t="s">
        <v>213</v>
      </c>
      <c r="E348" s="27">
        <v>13</v>
      </c>
      <c r="F348" s="87" t="s">
        <v>116</v>
      </c>
      <c r="G348" s="87"/>
      <c r="H348" s="23">
        <v>100</v>
      </c>
      <c r="I348" s="25">
        <v>2914</v>
      </c>
    </row>
    <row r="349" spans="2:9" ht="51.75" customHeight="1" x14ac:dyDescent="0.25">
      <c r="B349" s="45" t="s">
        <v>316</v>
      </c>
      <c r="C349" s="27">
        <v>303</v>
      </c>
      <c r="D349" s="27" t="s">
        <v>213</v>
      </c>
      <c r="E349" s="27">
        <v>13</v>
      </c>
      <c r="F349" s="87" t="s">
        <v>116</v>
      </c>
      <c r="G349" s="87"/>
      <c r="H349" s="23">
        <v>200</v>
      </c>
      <c r="I349" s="25">
        <v>1951.1</v>
      </c>
    </row>
    <row r="350" spans="2:9" ht="16.5" x14ac:dyDescent="0.25">
      <c r="B350" s="45" t="s">
        <v>315</v>
      </c>
      <c r="C350" s="27">
        <v>303</v>
      </c>
      <c r="D350" s="27" t="s">
        <v>213</v>
      </c>
      <c r="E350" s="27">
        <v>13</v>
      </c>
      <c r="F350" s="87" t="s">
        <v>116</v>
      </c>
      <c r="G350" s="87"/>
      <c r="H350" s="23">
        <v>800</v>
      </c>
      <c r="I350" s="25">
        <v>100</v>
      </c>
    </row>
    <row r="351" spans="2:9" ht="49.5" x14ac:dyDescent="0.25">
      <c r="B351" s="26" t="s">
        <v>23</v>
      </c>
      <c r="C351" s="27">
        <v>303</v>
      </c>
      <c r="D351" s="27" t="s">
        <v>213</v>
      </c>
      <c r="E351" s="27">
        <v>13</v>
      </c>
      <c r="F351" s="87" t="s">
        <v>77</v>
      </c>
      <c r="G351" s="87"/>
      <c r="H351" s="23"/>
      <c r="I351" s="25">
        <f>I352</f>
        <v>477.5</v>
      </c>
    </row>
    <row r="352" spans="2:9" ht="104.25" customHeight="1" x14ac:dyDescent="0.25">
      <c r="B352" s="26" t="s">
        <v>25</v>
      </c>
      <c r="C352" s="27">
        <v>303</v>
      </c>
      <c r="D352" s="27" t="s">
        <v>213</v>
      </c>
      <c r="E352" s="27">
        <v>13</v>
      </c>
      <c r="F352" s="87" t="s">
        <v>77</v>
      </c>
      <c r="G352" s="87"/>
      <c r="H352" s="23">
        <v>100</v>
      </c>
      <c r="I352" s="25">
        <v>477.5</v>
      </c>
    </row>
    <row r="353" spans="2:9" ht="16.5" x14ac:dyDescent="0.25">
      <c r="B353" s="26" t="s">
        <v>178</v>
      </c>
      <c r="C353" s="27">
        <v>303</v>
      </c>
      <c r="D353" s="27" t="s">
        <v>213</v>
      </c>
      <c r="E353" s="27">
        <v>13</v>
      </c>
      <c r="F353" s="87" t="s">
        <v>179</v>
      </c>
      <c r="G353" s="87"/>
      <c r="H353" s="23"/>
      <c r="I353" s="25">
        <f>I354</f>
        <v>700</v>
      </c>
    </row>
    <row r="354" spans="2:9" ht="33" x14ac:dyDescent="0.25">
      <c r="B354" s="26" t="s">
        <v>180</v>
      </c>
      <c r="C354" s="27">
        <v>303</v>
      </c>
      <c r="D354" s="27" t="s">
        <v>213</v>
      </c>
      <c r="E354" s="27">
        <v>13</v>
      </c>
      <c r="F354" s="87" t="s">
        <v>181</v>
      </c>
      <c r="G354" s="87"/>
      <c r="H354" s="23"/>
      <c r="I354" s="25">
        <f>I355</f>
        <v>700</v>
      </c>
    </row>
    <row r="355" spans="2:9" ht="33" x14ac:dyDescent="0.25">
      <c r="B355" s="26" t="s">
        <v>182</v>
      </c>
      <c r="C355" s="27">
        <v>303</v>
      </c>
      <c r="D355" s="27" t="s">
        <v>213</v>
      </c>
      <c r="E355" s="27">
        <v>13</v>
      </c>
      <c r="F355" s="87" t="s">
        <v>328</v>
      </c>
      <c r="G355" s="87"/>
      <c r="H355" s="23"/>
      <c r="I355" s="25">
        <f>I356</f>
        <v>700</v>
      </c>
    </row>
    <row r="356" spans="2:9" ht="48.75" customHeight="1" x14ac:dyDescent="0.25">
      <c r="B356" s="52" t="s">
        <v>322</v>
      </c>
      <c r="C356" s="27">
        <v>303</v>
      </c>
      <c r="D356" s="27" t="s">
        <v>213</v>
      </c>
      <c r="E356" s="27">
        <v>13</v>
      </c>
      <c r="F356" s="87" t="s">
        <v>328</v>
      </c>
      <c r="G356" s="87"/>
      <c r="H356" s="23">
        <v>400</v>
      </c>
      <c r="I356" s="25">
        <v>700</v>
      </c>
    </row>
    <row r="357" spans="2:9" ht="51" customHeight="1" x14ac:dyDescent="0.25">
      <c r="B357" s="47" t="s">
        <v>309</v>
      </c>
      <c r="C357" s="35" t="s">
        <v>268</v>
      </c>
      <c r="D357" s="35" t="s">
        <v>213</v>
      </c>
      <c r="E357" s="35" t="s">
        <v>235</v>
      </c>
      <c r="F357" s="85" t="s">
        <v>307</v>
      </c>
      <c r="G357" s="86"/>
      <c r="H357" s="34"/>
      <c r="I357" s="36">
        <f>I358</f>
        <v>163</v>
      </c>
    </row>
    <row r="358" spans="2:9" ht="121.5" customHeight="1" x14ac:dyDescent="0.25">
      <c r="B358" s="47" t="s">
        <v>184</v>
      </c>
      <c r="C358" s="35" t="s">
        <v>268</v>
      </c>
      <c r="D358" s="35" t="s">
        <v>213</v>
      </c>
      <c r="E358" s="35" t="s">
        <v>235</v>
      </c>
      <c r="F358" s="85" t="s">
        <v>185</v>
      </c>
      <c r="G358" s="86"/>
      <c r="H358" s="34"/>
      <c r="I358" s="36">
        <f>I359</f>
        <v>163</v>
      </c>
    </row>
    <row r="359" spans="2:9" ht="42" customHeight="1" x14ac:dyDescent="0.25">
      <c r="B359" s="47" t="s">
        <v>186</v>
      </c>
      <c r="C359" s="35" t="s">
        <v>268</v>
      </c>
      <c r="D359" s="35" t="s">
        <v>213</v>
      </c>
      <c r="E359" s="35" t="s">
        <v>235</v>
      </c>
      <c r="F359" s="85" t="s">
        <v>308</v>
      </c>
      <c r="G359" s="86"/>
      <c r="H359" s="34"/>
      <c r="I359" s="36">
        <f>I360</f>
        <v>163</v>
      </c>
    </row>
    <row r="360" spans="2:9" ht="54" customHeight="1" x14ac:dyDescent="0.25">
      <c r="B360" s="45" t="s">
        <v>323</v>
      </c>
      <c r="C360" s="35" t="s">
        <v>268</v>
      </c>
      <c r="D360" s="35" t="s">
        <v>213</v>
      </c>
      <c r="E360" s="35" t="s">
        <v>235</v>
      </c>
      <c r="F360" s="85" t="s">
        <v>187</v>
      </c>
      <c r="G360" s="86"/>
      <c r="H360" s="34">
        <v>200</v>
      </c>
      <c r="I360" s="36">
        <v>163</v>
      </c>
    </row>
    <row r="361" spans="2:9" ht="49.5" x14ac:dyDescent="0.25">
      <c r="B361" s="26" t="s">
        <v>230</v>
      </c>
      <c r="C361" s="27">
        <v>303</v>
      </c>
      <c r="D361" s="27" t="s">
        <v>213</v>
      </c>
      <c r="E361" s="27">
        <v>13</v>
      </c>
      <c r="F361" s="87" t="s">
        <v>28</v>
      </c>
      <c r="G361" s="87"/>
      <c r="H361" s="23"/>
      <c r="I361" s="25">
        <f>I362</f>
        <v>472.9</v>
      </c>
    </row>
    <row r="362" spans="2:9" ht="117.75" customHeight="1" x14ac:dyDescent="0.25">
      <c r="B362" s="26" t="s">
        <v>231</v>
      </c>
      <c r="C362" s="27">
        <v>303</v>
      </c>
      <c r="D362" s="27" t="s">
        <v>213</v>
      </c>
      <c r="E362" s="27">
        <v>13</v>
      </c>
      <c r="F362" s="87" t="s">
        <v>30</v>
      </c>
      <c r="G362" s="87"/>
      <c r="H362" s="23"/>
      <c r="I362" s="25">
        <f>I363</f>
        <v>472.9</v>
      </c>
    </row>
    <row r="363" spans="2:9" ht="49.5" x14ac:dyDescent="0.25">
      <c r="B363" s="26" t="s">
        <v>232</v>
      </c>
      <c r="C363" s="27">
        <v>303</v>
      </c>
      <c r="D363" s="27" t="s">
        <v>213</v>
      </c>
      <c r="E363" s="27">
        <v>13</v>
      </c>
      <c r="F363" s="87" t="s">
        <v>135</v>
      </c>
      <c r="G363" s="87"/>
      <c r="H363" s="23"/>
      <c r="I363" s="25">
        <f>I364</f>
        <v>472.9</v>
      </c>
    </row>
    <row r="364" spans="2:9" ht="47.25" customHeight="1" x14ac:dyDescent="0.25">
      <c r="B364" s="45" t="s">
        <v>314</v>
      </c>
      <c r="C364" s="27">
        <v>303</v>
      </c>
      <c r="D364" s="27" t="s">
        <v>213</v>
      </c>
      <c r="E364" s="27">
        <v>13</v>
      </c>
      <c r="F364" s="87" t="s">
        <v>32</v>
      </c>
      <c r="G364" s="87"/>
      <c r="H364" s="23">
        <v>200</v>
      </c>
      <c r="I364" s="25">
        <v>472.9</v>
      </c>
    </row>
    <row r="365" spans="2:9" ht="82.5" x14ac:dyDescent="0.25">
      <c r="B365" s="26" t="s">
        <v>269</v>
      </c>
      <c r="C365" s="27" t="s">
        <v>268</v>
      </c>
      <c r="D365" s="27" t="s">
        <v>213</v>
      </c>
      <c r="E365" s="27" t="s">
        <v>235</v>
      </c>
      <c r="F365" s="85" t="s">
        <v>280</v>
      </c>
      <c r="G365" s="86"/>
      <c r="H365" s="23"/>
      <c r="I365" s="25">
        <f>I366</f>
        <v>250</v>
      </c>
    </row>
    <row r="366" spans="2:9" ht="33" x14ac:dyDescent="0.25">
      <c r="B366" s="26" t="s">
        <v>41</v>
      </c>
      <c r="C366" s="27" t="s">
        <v>268</v>
      </c>
      <c r="D366" s="27" t="s">
        <v>213</v>
      </c>
      <c r="E366" s="27" t="s">
        <v>270</v>
      </c>
      <c r="F366" s="85" t="s">
        <v>271</v>
      </c>
      <c r="G366" s="86"/>
      <c r="H366" s="23"/>
      <c r="I366" s="25">
        <f>I367</f>
        <v>250</v>
      </c>
    </row>
    <row r="367" spans="2:9" ht="33" x14ac:dyDescent="0.25">
      <c r="B367" s="45" t="s">
        <v>323</v>
      </c>
      <c r="C367" s="27">
        <v>303</v>
      </c>
      <c r="D367" s="27" t="s">
        <v>213</v>
      </c>
      <c r="E367" s="27" t="s">
        <v>235</v>
      </c>
      <c r="F367" s="85" t="s">
        <v>271</v>
      </c>
      <c r="G367" s="86"/>
      <c r="H367" s="23">
        <v>200</v>
      </c>
      <c r="I367" s="25">
        <v>250</v>
      </c>
    </row>
    <row r="368" spans="2:9" ht="16.5" x14ac:dyDescent="0.25">
      <c r="B368" s="26" t="s">
        <v>275</v>
      </c>
      <c r="C368" s="27" t="s">
        <v>268</v>
      </c>
      <c r="D368" s="27" t="s">
        <v>213</v>
      </c>
      <c r="E368" s="27" t="s">
        <v>235</v>
      </c>
      <c r="F368" s="85" t="s">
        <v>272</v>
      </c>
      <c r="G368" s="86"/>
      <c r="H368" s="23"/>
      <c r="I368" s="25">
        <f>I369</f>
        <v>210</v>
      </c>
    </row>
    <row r="369" spans="2:9" ht="21" customHeight="1" x14ac:dyDescent="0.25">
      <c r="B369" s="26" t="s">
        <v>276</v>
      </c>
      <c r="C369" s="27" t="s">
        <v>273</v>
      </c>
      <c r="D369" s="27" t="s">
        <v>274</v>
      </c>
      <c r="E369" s="27" t="s">
        <v>235</v>
      </c>
      <c r="F369" s="85" t="s">
        <v>183</v>
      </c>
      <c r="G369" s="86"/>
      <c r="H369" s="23"/>
      <c r="I369" s="25">
        <f>I370</f>
        <v>210</v>
      </c>
    </row>
    <row r="370" spans="2:9" ht="33" x14ac:dyDescent="0.25">
      <c r="B370" s="26" t="s">
        <v>278</v>
      </c>
      <c r="C370" s="27" t="s">
        <v>268</v>
      </c>
      <c r="D370" s="27" t="s">
        <v>213</v>
      </c>
      <c r="E370" s="27" t="s">
        <v>235</v>
      </c>
      <c r="F370" s="85" t="s">
        <v>277</v>
      </c>
      <c r="G370" s="86"/>
      <c r="H370" s="23"/>
      <c r="I370" s="25">
        <f>I371</f>
        <v>210</v>
      </c>
    </row>
    <row r="371" spans="2:9" ht="33" x14ac:dyDescent="0.25">
      <c r="B371" s="45" t="s">
        <v>324</v>
      </c>
      <c r="C371" s="27" t="s">
        <v>268</v>
      </c>
      <c r="D371" s="27" t="s">
        <v>213</v>
      </c>
      <c r="E371" s="27" t="s">
        <v>235</v>
      </c>
      <c r="F371" s="85" t="s">
        <v>279</v>
      </c>
      <c r="G371" s="86"/>
      <c r="H371" s="23">
        <v>200</v>
      </c>
      <c r="I371" s="25">
        <v>210</v>
      </c>
    </row>
    <row r="372" spans="2:9" ht="33" x14ac:dyDescent="0.25">
      <c r="B372" s="30" t="s">
        <v>188</v>
      </c>
      <c r="C372" s="32">
        <v>303</v>
      </c>
      <c r="D372" s="32" t="s">
        <v>216</v>
      </c>
      <c r="E372" s="32"/>
      <c r="F372" s="95"/>
      <c r="G372" s="96"/>
      <c r="H372" s="57"/>
      <c r="I372" s="63">
        <f>I373</f>
        <v>2429.9</v>
      </c>
    </row>
    <row r="373" spans="2:9" ht="75" customHeight="1" x14ac:dyDescent="0.25">
      <c r="B373" s="26" t="s">
        <v>281</v>
      </c>
      <c r="C373" s="27">
        <v>303</v>
      </c>
      <c r="D373" s="27" t="s">
        <v>216</v>
      </c>
      <c r="E373" s="27">
        <v>10</v>
      </c>
      <c r="F373" s="85"/>
      <c r="G373" s="86"/>
      <c r="H373" s="23"/>
      <c r="I373" s="25">
        <f>I374</f>
        <v>2429.9</v>
      </c>
    </row>
    <row r="374" spans="2:9" ht="60.75" customHeight="1" x14ac:dyDescent="0.25">
      <c r="B374" s="26" t="s">
        <v>113</v>
      </c>
      <c r="C374" s="27">
        <v>303</v>
      </c>
      <c r="D374" s="27" t="s">
        <v>216</v>
      </c>
      <c r="E374" s="27">
        <v>10</v>
      </c>
      <c r="F374" s="87" t="s">
        <v>114</v>
      </c>
      <c r="G374" s="87"/>
      <c r="H374" s="23"/>
      <c r="I374" s="25">
        <f>I375</f>
        <v>2429.9</v>
      </c>
    </row>
    <row r="375" spans="2:9" ht="49.5" x14ac:dyDescent="0.25">
      <c r="B375" s="26" t="s">
        <v>163</v>
      </c>
      <c r="C375" s="27">
        <v>303</v>
      </c>
      <c r="D375" s="27" t="s">
        <v>216</v>
      </c>
      <c r="E375" s="27">
        <v>10</v>
      </c>
      <c r="F375" s="87" t="s">
        <v>189</v>
      </c>
      <c r="G375" s="87"/>
      <c r="H375" s="23"/>
      <c r="I375" s="25">
        <f>I376+I379</f>
        <v>2429.9</v>
      </c>
    </row>
    <row r="376" spans="2:9" ht="59.25" customHeight="1" x14ac:dyDescent="0.25">
      <c r="B376" s="26" t="s">
        <v>190</v>
      </c>
      <c r="C376" s="27">
        <v>303</v>
      </c>
      <c r="D376" s="27" t="s">
        <v>216</v>
      </c>
      <c r="E376" s="27">
        <v>10</v>
      </c>
      <c r="F376" s="87" t="s">
        <v>191</v>
      </c>
      <c r="G376" s="87"/>
      <c r="H376" s="23"/>
      <c r="I376" s="25">
        <f>I377+I378</f>
        <v>2071</v>
      </c>
    </row>
    <row r="377" spans="2:9" ht="99" customHeight="1" x14ac:dyDescent="0.25">
      <c r="B377" s="26" t="s">
        <v>21</v>
      </c>
      <c r="C377" s="27">
        <v>303</v>
      </c>
      <c r="D377" s="27" t="s">
        <v>216</v>
      </c>
      <c r="E377" s="27">
        <v>10</v>
      </c>
      <c r="F377" s="87" t="s">
        <v>191</v>
      </c>
      <c r="G377" s="87"/>
      <c r="H377" s="23">
        <v>100</v>
      </c>
      <c r="I377" s="25">
        <v>2034</v>
      </c>
    </row>
    <row r="378" spans="2:9" ht="46.5" customHeight="1" x14ac:dyDescent="0.25">
      <c r="B378" s="45" t="s">
        <v>325</v>
      </c>
      <c r="C378" s="27">
        <v>303</v>
      </c>
      <c r="D378" s="27" t="s">
        <v>216</v>
      </c>
      <c r="E378" s="27">
        <v>10</v>
      </c>
      <c r="F378" s="87" t="s">
        <v>191</v>
      </c>
      <c r="G378" s="87"/>
      <c r="H378" s="23">
        <v>200</v>
      </c>
      <c r="I378" s="25">
        <v>37</v>
      </c>
    </row>
    <row r="379" spans="2:9" ht="67.5" customHeight="1" x14ac:dyDescent="0.25">
      <c r="B379" s="26" t="s">
        <v>23</v>
      </c>
      <c r="C379" s="27">
        <v>303</v>
      </c>
      <c r="D379" s="27" t="s">
        <v>216</v>
      </c>
      <c r="E379" s="27">
        <v>10</v>
      </c>
      <c r="F379" s="87" t="s">
        <v>77</v>
      </c>
      <c r="G379" s="87"/>
      <c r="H379" s="23"/>
      <c r="I379" s="56">
        <f>I380</f>
        <v>358.9</v>
      </c>
    </row>
    <row r="380" spans="2:9" ht="99" x14ac:dyDescent="0.25">
      <c r="B380" s="26" t="s">
        <v>25</v>
      </c>
      <c r="C380" s="27">
        <v>303</v>
      </c>
      <c r="D380" s="27" t="s">
        <v>216</v>
      </c>
      <c r="E380" s="27">
        <v>10</v>
      </c>
      <c r="F380" s="87" t="s">
        <v>77</v>
      </c>
      <c r="G380" s="87"/>
      <c r="H380" s="23">
        <v>100</v>
      </c>
      <c r="I380" s="56">
        <v>358.9</v>
      </c>
    </row>
    <row r="381" spans="2:9" ht="16.5" x14ac:dyDescent="0.25">
      <c r="B381" s="30" t="s">
        <v>128</v>
      </c>
      <c r="C381" s="32">
        <v>303</v>
      </c>
      <c r="D381" s="32" t="s">
        <v>218</v>
      </c>
      <c r="E381" s="32"/>
      <c r="F381" s="94"/>
      <c r="G381" s="94"/>
      <c r="H381" s="57"/>
      <c r="I381" s="63">
        <f>I382+I387</f>
        <v>7554.2000000000007</v>
      </c>
    </row>
    <row r="382" spans="2:9" ht="16.5" x14ac:dyDescent="0.25">
      <c r="B382" s="26" t="s">
        <v>192</v>
      </c>
      <c r="C382" s="27">
        <v>303</v>
      </c>
      <c r="D382" s="27" t="s">
        <v>218</v>
      </c>
      <c r="E382" s="27" t="s">
        <v>229</v>
      </c>
      <c r="F382" s="87"/>
      <c r="G382" s="87"/>
      <c r="H382" s="23"/>
      <c r="I382" s="25">
        <f>I383</f>
        <v>228</v>
      </c>
    </row>
    <row r="383" spans="2:9" ht="33" x14ac:dyDescent="0.25">
      <c r="B383" s="75" t="s">
        <v>346</v>
      </c>
      <c r="C383" s="27">
        <v>303</v>
      </c>
      <c r="D383" s="27" t="s">
        <v>218</v>
      </c>
      <c r="E383" s="27" t="s">
        <v>229</v>
      </c>
      <c r="F383" s="88" t="s">
        <v>130</v>
      </c>
      <c r="G383" s="88"/>
      <c r="H383" s="23"/>
      <c r="I383" s="25">
        <f>I384</f>
        <v>228</v>
      </c>
    </row>
    <row r="384" spans="2:9" ht="16.5" x14ac:dyDescent="0.25">
      <c r="B384" s="26" t="s">
        <v>283</v>
      </c>
      <c r="C384" s="27" t="s">
        <v>268</v>
      </c>
      <c r="D384" s="27" t="s">
        <v>218</v>
      </c>
      <c r="E384" s="27" t="s">
        <v>229</v>
      </c>
      <c r="F384" s="97" t="s">
        <v>282</v>
      </c>
      <c r="G384" s="98"/>
      <c r="H384" s="23"/>
      <c r="I384" s="25">
        <f>I385</f>
        <v>228</v>
      </c>
    </row>
    <row r="385" spans="2:9" ht="37.5" customHeight="1" x14ac:dyDescent="0.25">
      <c r="B385" s="33" t="s">
        <v>284</v>
      </c>
      <c r="C385" s="27">
        <v>303</v>
      </c>
      <c r="D385" s="27" t="s">
        <v>218</v>
      </c>
      <c r="E385" s="27" t="s">
        <v>229</v>
      </c>
      <c r="F385" s="88" t="s">
        <v>193</v>
      </c>
      <c r="G385" s="88"/>
      <c r="H385" s="23"/>
      <c r="I385" s="25">
        <f>I386</f>
        <v>228</v>
      </c>
    </row>
    <row r="386" spans="2:9" ht="49.5" x14ac:dyDescent="0.25">
      <c r="B386" s="26" t="s">
        <v>43</v>
      </c>
      <c r="C386" s="27">
        <v>303</v>
      </c>
      <c r="D386" s="27" t="s">
        <v>218</v>
      </c>
      <c r="E386" s="27" t="s">
        <v>229</v>
      </c>
      <c r="F386" s="88" t="s">
        <v>193</v>
      </c>
      <c r="G386" s="88"/>
      <c r="H386" s="23">
        <v>200</v>
      </c>
      <c r="I386" s="25">
        <v>228</v>
      </c>
    </row>
    <row r="387" spans="2:9" ht="16.5" x14ac:dyDescent="0.25">
      <c r="B387" s="26" t="s">
        <v>129</v>
      </c>
      <c r="C387" s="27">
        <v>303</v>
      </c>
      <c r="D387" s="27" t="s">
        <v>218</v>
      </c>
      <c r="E387" s="27" t="s">
        <v>217</v>
      </c>
      <c r="F387" s="87"/>
      <c r="G387" s="87"/>
      <c r="H387" s="23"/>
      <c r="I387" s="40">
        <f>I388+I391+I395</f>
        <v>7326.2000000000007</v>
      </c>
    </row>
    <row r="388" spans="2:9" ht="66" x14ac:dyDescent="0.25">
      <c r="B388" s="26" t="s">
        <v>285</v>
      </c>
      <c r="C388" s="27">
        <v>303</v>
      </c>
      <c r="D388" s="27" t="s">
        <v>218</v>
      </c>
      <c r="E388" s="27" t="s">
        <v>217</v>
      </c>
      <c r="F388" s="87" t="s">
        <v>286</v>
      </c>
      <c r="G388" s="87"/>
      <c r="H388" s="23"/>
      <c r="I388" s="25">
        <f>I389</f>
        <v>500</v>
      </c>
    </row>
    <row r="389" spans="2:9" ht="40.5" customHeight="1" x14ac:dyDescent="0.25">
      <c r="B389" s="26" t="s">
        <v>41</v>
      </c>
      <c r="C389" s="27">
        <v>303</v>
      </c>
      <c r="D389" s="27" t="s">
        <v>218</v>
      </c>
      <c r="E389" s="27" t="s">
        <v>217</v>
      </c>
      <c r="F389" s="87" t="s">
        <v>287</v>
      </c>
      <c r="G389" s="87"/>
      <c r="H389" s="23"/>
      <c r="I389" s="25">
        <f>I390</f>
        <v>500</v>
      </c>
    </row>
    <row r="390" spans="2:9" ht="51.75" customHeight="1" x14ac:dyDescent="0.25">
      <c r="B390" s="45" t="s">
        <v>326</v>
      </c>
      <c r="C390" s="27">
        <v>303</v>
      </c>
      <c r="D390" s="27" t="s">
        <v>218</v>
      </c>
      <c r="E390" s="27" t="s">
        <v>217</v>
      </c>
      <c r="F390" s="87" t="s">
        <v>287</v>
      </c>
      <c r="G390" s="87"/>
      <c r="H390" s="23">
        <v>200</v>
      </c>
      <c r="I390" s="25">
        <v>500</v>
      </c>
    </row>
    <row r="391" spans="2:9" ht="58.5" customHeight="1" x14ac:dyDescent="0.25">
      <c r="B391" s="26" t="s">
        <v>289</v>
      </c>
      <c r="C391" s="27" t="s">
        <v>268</v>
      </c>
      <c r="D391" s="27" t="s">
        <v>218</v>
      </c>
      <c r="E391" s="27" t="s">
        <v>217</v>
      </c>
      <c r="F391" s="85" t="s">
        <v>194</v>
      </c>
      <c r="G391" s="86"/>
      <c r="H391" s="23"/>
      <c r="I391" s="25">
        <f>I392</f>
        <v>2903.9</v>
      </c>
    </row>
    <row r="392" spans="2:9" ht="91.5" customHeight="1" x14ac:dyDescent="0.25">
      <c r="B392" s="26" t="s">
        <v>288</v>
      </c>
      <c r="C392" s="27" t="s">
        <v>273</v>
      </c>
      <c r="D392" s="27" t="s">
        <v>218</v>
      </c>
      <c r="E392" s="27" t="s">
        <v>217</v>
      </c>
      <c r="F392" s="85" t="s">
        <v>195</v>
      </c>
      <c r="G392" s="86"/>
      <c r="H392" s="23"/>
      <c r="I392" s="25">
        <f>I393</f>
        <v>2903.9</v>
      </c>
    </row>
    <row r="393" spans="2:9" ht="77.25" customHeight="1" x14ac:dyDescent="0.25">
      <c r="B393" s="26" t="s">
        <v>290</v>
      </c>
      <c r="C393" s="27" t="s">
        <v>268</v>
      </c>
      <c r="D393" s="27" t="s">
        <v>218</v>
      </c>
      <c r="E393" s="27" t="s">
        <v>217</v>
      </c>
      <c r="F393" s="85" t="s">
        <v>291</v>
      </c>
      <c r="G393" s="86"/>
      <c r="H393" s="23"/>
      <c r="I393" s="25">
        <f>I394</f>
        <v>2903.9</v>
      </c>
    </row>
    <row r="394" spans="2:9" ht="59.25" customHeight="1" x14ac:dyDescent="0.25">
      <c r="B394" s="45" t="s">
        <v>316</v>
      </c>
      <c r="C394" s="27" t="s">
        <v>268</v>
      </c>
      <c r="D394" s="27" t="s">
        <v>218</v>
      </c>
      <c r="E394" s="27" t="s">
        <v>217</v>
      </c>
      <c r="F394" s="85" t="s">
        <v>291</v>
      </c>
      <c r="G394" s="86"/>
      <c r="H394" s="23">
        <v>200</v>
      </c>
      <c r="I394" s="25">
        <v>2903.9</v>
      </c>
    </row>
    <row r="395" spans="2:9" ht="17.25" x14ac:dyDescent="0.25">
      <c r="B395" s="26" t="s">
        <v>292</v>
      </c>
      <c r="C395" s="27">
        <v>303</v>
      </c>
      <c r="D395" s="27" t="s">
        <v>218</v>
      </c>
      <c r="E395" s="27" t="s">
        <v>217</v>
      </c>
      <c r="F395" s="88" t="s">
        <v>130</v>
      </c>
      <c r="G395" s="88"/>
      <c r="H395" s="23"/>
      <c r="I395" s="25">
        <f>I396</f>
        <v>3922.3</v>
      </c>
    </row>
    <row r="396" spans="2:9" ht="16.5" x14ac:dyDescent="0.25">
      <c r="B396" s="26" t="s">
        <v>293</v>
      </c>
      <c r="C396" s="27" t="s">
        <v>268</v>
      </c>
      <c r="D396" s="27" t="s">
        <v>218</v>
      </c>
      <c r="E396" s="27" t="s">
        <v>217</v>
      </c>
      <c r="F396" s="97" t="s">
        <v>226</v>
      </c>
      <c r="G396" s="98"/>
      <c r="H396" s="23"/>
      <c r="I396" s="25">
        <f>I397</f>
        <v>3922.3</v>
      </c>
    </row>
    <row r="397" spans="2:9" ht="16.5" x14ac:dyDescent="0.25">
      <c r="B397" s="26" t="s">
        <v>131</v>
      </c>
      <c r="C397" s="27">
        <v>303</v>
      </c>
      <c r="D397" s="27" t="s">
        <v>218</v>
      </c>
      <c r="E397" s="27" t="s">
        <v>217</v>
      </c>
      <c r="F397" s="87" t="s">
        <v>132</v>
      </c>
      <c r="G397" s="87"/>
      <c r="H397" s="23"/>
      <c r="I397" s="25">
        <f>I398</f>
        <v>3922.3</v>
      </c>
    </row>
    <row r="398" spans="2:9" ht="56.25" customHeight="1" x14ac:dyDescent="0.25">
      <c r="B398" s="45" t="s">
        <v>316</v>
      </c>
      <c r="C398" s="27">
        <v>303</v>
      </c>
      <c r="D398" s="27" t="s">
        <v>218</v>
      </c>
      <c r="E398" s="27" t="s">
        <v>217</v>
      </c>
      <c r="F398" s="87" t="s">
        <v>132</v>
      </c>
      <c r="G398" s="87"/>
      <c r="H398" s="23">
        <v>200</v>
      </c>
      <c r="I398" s="25">
        <v>3922.3</v>
      </c>
    </row>
    <row r="399" spans="2:9" ht="16.5" x14ac:dyDescent="0.25">
      <c r="B399" s="30" t="s">
        <v>133</v>
      </c>
      <c r="C399" s="32">
        <v>303</v>
      </c>
      <c r="D399" s="32" t="s">
        <v>229</v>
      </c>
      <c r="E399" s="32"/>
      <c r="F399" s="94"/>
      <c r="G399" s="94"/>
      <c r="H399" s="57"/>
      <c r="I399" s="63">
        <f>I400+I416</f>
        <v>24662.699999999997</v>
      </c>
    </row>
    <row r="400" spans="2:9" ht="16.5" x14ac:dyDescent="0.25">
      <c r="B400" s="26" t="s">
        <v>134</v>
      </c>
      <c r="C400" s="27">
        <v>303</v>
      </c>
      <c r="D400" s="27" t="s">
        <v>229</v>
      </c>
      <c r="E400" s="27" t="s">
        <v>215</v>
      </c>
      <c r="F400" s="87"/>
      <c r="G400" s="87"/>
      <c r="H400" s="23"/>
      <c r="I400" s="25">
        <f>I401+I409</f>
        <v>24491.699999999997</v>
      </c>
    </row>
    <row r="401" spans="2:9" ht="33" x14ac:dyDescent="0.25">
      <c r="B401" s="26" t="s">
        <v>137</v>
      </c>
      <c r="C401" s="27">
        <v>303</v>
      </c>
      <c r="D401" s="27" t="s">
        <v>229</v>
      </c>
      <c r="E401" s="27" t="s">
        <v>215</v>
      </c>
      <c r="F401" s="87" t="s">
        <v>138</v>
      </c>
      <c r="G401" s="87"/>
      <c r="H401" s="23"/>
      <c r="I401" s="25">
        <f>I402</f>
        <v>2420</v>
      </c>
    </row>
    <row r="402" spans="2:9" ht="33" x14ac:dyDescent="0.25">
      <c r="B402" s="26" t="s">
        <v>294</v>
      </c>
      <c r="C402" s="27" t="s">
        <v>268</v>
      </c>
      <c r="D402" s="27" t="s">
        <v>229</v>
      </c>
      <c r="E402" s="27" t="s">
        <v>215</v>
      </c>
      <c r="F402" s="85" t="s">
        <v>233</v>
      </c>
      <c r="G402" s="86"/>
      <c r="H402" s="23"/>
      <c r="I402" s="25">
        <f>I403+I407</f>
        <v>2420</v>
      </c>
    </row>
    <row r="403" spans="2:9" ht="33" x14ac:dyDescent="0.25">
      <c r="B403" s="26" t="s">
        <v>196</v>
      </c>
      <c r="C403" s="27">
        <v>303</v>
      </c>
      <c r="D403" s="27" t="s">
        <v>229</v>
      </c>
      <c r="E403" s="27" t="s">
        <v>215</v>
      </c>
      <c r="F403" s="87" t="s">
        <v>197</v>
      </c>
      <c r="G403" s="87"/>
      <c r="H403" s="23"/>
      <c r="I403" s="25">
        <f>I404+I406</f>
        <v>2120</v>
      </c>
    </row>
    <row r="404" spans="2:9" x14ac:dyDescent="0.25">
      <c r="B404" s="92" t="s">
        <v>81</v>
      </c>
      <c r="C404" s="93">
        <v>303</v>
      </c>
      <c r="D404" s="93" t="s">
        <v>229</v>
      </c>
      <c r="E404" s="93" t="s">
        <v>215</v>
      </c>
      <c r="F404" s="87" t="s">
        <v>197</v>
      </c>
      <c r="G404" s="87"/>
      <c r="H404" s="87">
        <v>200</v>
      </c>
      <c r="I404" s="91">
        <v>2119.6</v>
      </c>
    </row>
    <row r="405" spans="2:9" ht="22.5" customHeight="1" x14ac:dyDescent="0.25">
      <c r="B405" s="92"/>
      <c r="C405" s="93"/>
      <c r="D405" s="93"/>
      <c r="E405" s="93"/>
      <c r="F405" s="87"/>
      <c r="G405" s="87"/>
      <c r="H405" s="87"/>
      <c r="I405" s="91"/>
    </row>
    <row r="406" spans="2:9" ht="22.5" customHeight="1" x14ac:dyDescent="0.25">
      <c r="B406" s="78" t="s">
        <v>315</v>
      </c>
      <c r="C406" s="79" t="s">
        <v>268</v>
      </c>
      <c r="D406" s="79" t="s">
        <v>229</v>
      </c>
      <c r="E406" s="79" t="s">
        <v>215</v>
      </c>
      <c r="F406" s="85" t="s">
        <v>197</v>
      </c>
      <c r="G406" s="86"/>
      <c r="H406" s="76">
        <v>800</v>
      </c>
      <c r="I406" s="80">
        <v>0.4</v>
      </c>
    </row>
    <row r="407" spans="2:9" ht="22.5" customHeight="1" x14ac:dyDescent="0.25">
      <c r="B407" s="78" t="s">
        <v>198</v>
      </c>
      <c r="C407" s="79" t="s">
        <v>268</v>
      </c>
      <c r="D407" s="79" t="s">
        <v>229</v>
      </c>
      <c r="E407" s="79" t="s">
        <v>302</v>
      </c>
      <c r="F407" s="85" t="s">
        <v>199</v>
      </c>
      <c r="G407" s="86"/>
      <c r="H407" s="23"/>
      <c r="I407" s="25">
        <f>I408</f>
        <v>300</v>
      </c>
    </row>
    <row r="408" spans="2:9" ht="48" customHeight="1" x14ac:dyDescent="0.25">
      <c r="B408" s="26" t="s">
        <v>81</v>
      </c>
      <c r="C408" s="27" t="s">
        <v>268</v>
      </c>
      <c r="D408" s="27" t="s">
        <v>229</v>
      </c>
      <c r="E408" s="27" t="s">
        <v>215</v>
      </c>
      <c r="F408" s="85" t="s">
        <v>199</v>
      </c>
      <c r="G408" s="86"/>
      <c r="H408" s="23">
        <v>200</v>
      </c>
      <c r="I408" s="25">
        <v>300</v>
      </c>
    </row>
    <row r="409" spans="2:9" ht="51" customHeight="1" x14ac:dyDescent="0.25">
      <c r="B409" s="78" t="s">
        <v>377</v>
      </c>
      <c r="C409" s="79" t="s">
        <v>268</v>
      </c>
      <c r="D409" s="79" t="s">
        <v>229</v>
      </c>
      <c r="E409" s="79" t="s">
        <v>215</v>
      </c>
      <c r="F409" s="85" t="s">
        <v>28</v>
      </c>
      <c r="G409" s="86"/>
      <c r="H409" s="76"/>
      <c r="I409" s="80">
        <f>I410+I413</f>
        <v>22071.699999999997</v>
      </c>
    </row>
    <row r="410" spans="2:9" ht="51" customHeight="1" x14ac:dyDescent="0.25">
      <c r="B410" s="78" t="s">
        <v>382</v>
      </c>
      <c r="C410" s="79" t="s">
        <v>268</v>
      </c>
      <c r="D410" s="79" t="s">
        <v>229</v>
      </c>
      <c r="E410" s="79" t="s">
        <v>215</v>
      </c>
      <c r="F410" s="85" t="s">
        <v>381</v>
      </c>
      <c r="G410" s="86"/>
      <c r="H410" s="76"/>
      <c r="I410" s="80">
        <f>I411</f>
        <v>17984.599999999999</v>
      </c>
    </row>
    <row r="411" spans="2:9" ht="51" customHeight="1" x14ac:dyDescent="0.25">
      <c r="B411" s="78" t="s">
        <v>382</v>
      </c>
      <c r="C411" s="79" t="s">
        <v>268</v>
      </c>
      <c r="D411" s="79" t="s">
        <v>229</v>
      </c>
      <c r="E411" s="79" t="s">
        <v>215</v>
      </c>
      <c r="F411" s="85" t="s">
        <v>383</v>
      </c>
      <c r="G411" s="86"/>
      <c r="H411" s="76"/>
      <c r="I411" s="80">
        <f>I412</f>
        <v>17984.599999999999</v>
      </c>
    </row>
    <row r="412" spans="2:9" ht="36" customHeight="1" x14ac:dyDescent="0.25">
      <c r="B412" s="78" t="s">
        <v>81</v>
      </c>
      <c r="C412" s="79" t="s">
        <v>268</v>
      </c>
      <c r="D412" s="79" t="s">
        <v>229</v>
      </c>
      <c r="E412" s="79" t="s">
        <v>215</v>
      </c>
      <c r="F412" s="85" t="s">
        <v>384</v>
      </c>
      <c r="G412" s="86"/>
      <c r="H412" s="76">
        <v>200</v>
      </c>
      <c r="I412" s="80">
        <v>17984.599999999999</v>
      </c>
    </row>
    <row r="413" spans="2:9" ht="108" customHeight="1" x14ac:dyDescent="0.25">
      <c r="B413" s="78" t="s">
        <v>378</v>
      </c>
      <c r="C413" s="79" t="s">
        <v>268</v>
      </c>
      <c r="D413" s="79" t="s">
        <v>229</v>
      </c>
      <c r="E413" s="79" t="s">
        <v>215</v>
      </c>
      <c r="F413" s="85" t="s">
        <v>30</v>
      </c>
      <c r="G413" s="86"/>
      <c r="H413" s="76"/>
      <c r="I413" s="80">
        <f>I414</f>
        <v>4087.1</v>
      </c>
    </row>
    <row r="414" spans="2:9" ht="69" customHeight="1" x14ac:dyDescent="0.25">
      <c r="B414" s="78" t="s">
        <v>379</v>
      </c>
      <c r="C414" s="79" t="s">
        <v>268</v>
      </c>
      <c r="D414" s="79" t="s">
        <v>229</v>
      </c>
      <c r="E414" s="79" t="s">
        <v>215</v>
      </c>
      <c r="F414" s="85" t="s">
        <v>380</v>
      </c>
      <c r="G414" s="86"/>
      <c r="H414" s="76"/>
      <c r="I414" s="80">
        <f>I415</f>
        <v>4087.1</v>
      </c>
    </row>
    <row r="415" spans="2:9" ht="58.5" customHeight="1" x14ac:dyDescent="0.25">
      <c r="B415" s="78" t="s">
        <v>81</v>
      </c>
      <c r="C415" s="79" t="s">
        <v>268</v>
      </c>
      <c r="D415" s="79" t="s">
        <v>229</v>
      </c>
      <c r="E415" s="79" t="s">
        <v>215</v>
      </c>
      <c r="F415" s="85" t="s">
        <v>380</v>
      </c>
      <c r="G415" s="86"/>
      <c r="H415" s="76">
        <v>200</v>
      </c>
      <c r="I415" s="80">
        <v>4087.1</v>
      </c>
    </row>
    <row r="416" spans="2:9" ht="16.5" x14ac:dyDescent="0.25">
      <c r="B416" s="45" t="s">
        <v>136</v>
      </c>
      <c r="C416" s="27">
        <v>303</v>
      </c>
      <c r="D416" s="27" t="s">
        <v>229</v>
      </c>
      <c r="E416" s="27" t="s">
        <v>216</v>
      </c>
      <c r="F416" s="87"/>
      <c r="G416" s="87"/>
      <c r="H416" s="23"/>
      <c r="I416" s="40">
        <f>I417</f>
        <v>171</v>
      </c>
    </row>
    <row r="417" spans="2:9" ht="33" x14ac:dyDescent="0.25">
      <c r="B417" s="26" t="s">
        <v>137</v>
      </c>
      <c r="C417" s="27">
        <v>303</v>
      </c>
      <c r="D417" s="27" t="s">
        <v>229</v>
      </c>
      <c r="E417" s="27" t="s">
        <v>216</v>
      </c>
      <c r="F417" s="87" t="s">
        <v>138</v>
      </c>
      <c r="G417" s="87"/>
      <c r="H417" s="23"/>
      <c r="I417" s="25">
        <f>I418</f>
        <v>171</v>
      </c>
    </row>
    <row r="418" spans="2:9" ht="33" x14ac:dyDescent="0.25">
      <c r="B418" s="26" t="s">
        <v>294</v>
      </c>
      <c r="C418" s="27" t="s">
        <v>268</v>
      </c>
      <c r="D418" s="27" t="s">
        <v>229</v>
      </c>
      <c r="E418" s="27" t="s">
        <v>216</v>
      </c>
      <c r="F418" s="85" t="s">
        <v>233</v>
      </c>
      <c r="G418" s="86"/>
      <c r="H418" s="23"/>
      <c r="I418" s="25">
        <f>I419+I421</f>
        <v>171</v>
      </c>
    </row>
    <row r="419" spans="2:9" ht="16.5" x14ac:dyDescent="0.25">
      <c r="B419" s="26" t="s">
        <v>198</v>
      </c>
      <c r="C419" s="27">
        <v>303</v>
      </c>
      <c r="D419" s="27" t="s">
        <v>229</v>
      </c>
      <c r="E419" s="27" t="s">
        <v>216</v>
      </c>
      <c r="F419" s="87" t="s">
        <v>199</v>
      </c>
      <c r="G419" s="87"/>
      <c r="H419" s="23"/>
      <c r="I419" s="25">
        <f>I420</f>
        <v>0.2</v>
      </c>
    </row>
    <row r="420" spans="2:9" ht="50.25" customHeight="1" x14ac:dyDescent="0.25">
      <c r="B420" s="45" t="s">
        <v>316</v>
      </c>
      <c r="C420" s="27">
        <v>303</v>
      </c>
      <c r="D420" s="27" t="s">
        <v>229</v>
      </c>
      <c r="E420" s="27" t="s">
        <v>216</v>
      </c>
      <c r="F420" s="87" t="s">
        <v>199</v>
      </c>
      <c r="G420" s="87"/>
      <c r="H420" s="23">
        <v>200</v>
      </c>
      <c r="I420" s="40">
        <v>0.2</v>
      </c>
    </row>
    <row r="421" spans="2:9" ht="16.5" x14ac:dyDescent="0.25">
      <c r="B421" s="26" t="s">
        <v>200</v>
      </c>
      <c r="C421" s="27">
        <v>303</v>
      </c>
      <c r="D421" s="27" t="s">
        <v>229</v>
      </c>
      <c r="E421" s="27" t="s">
        <v>216</v>
      </c>
      <c r="F421" s="87" t="s">
        <v>201</v>
      </c>
      <c r="G421" s="87"/>
      <c r="H421" s="23"/>
      <c r="I421" s="25">
        <f>I422</f>
        <v>170.8</v>
      </c>
    </row>
    <row r="422" spans="2:9" ht="48.75" customHeight="1" x14ac:dyDescent="0.25">
      <c r="B422" s="45" t="s">
        <v>314</v>
      </c>
      <c r="C422" s="27">
        <v>303</v>
      </c>
      <c r="D422" s="27" t="s">
        <v>229</v>
      </c>
      <c r="E422" s="27" t="s">
        <v>216</v>
      </c>
      <c r="F422" s="87" t="s">
        <v>201</v>
      </c>
      <c r="G422" s="87"/>
      <c r="H422" s="23">
        <v>200</v>
      </c>
      <c r="I422" s="25">
        <v>170.8</v>
      </c>
    </row>
    <row r="423" spans="2:9" ht="23.25" customHeight="1" x14ac:dyDescent="0.25">
      <c r="B423" s="30" t="s">
        <v>8</v>
      </c>
      <c r="C423" s="32" t="s">
        <v>268</v>
      </c>
      <c r="D423" s="32" t="s">
        <v>212</v>
      </c>
      <c r="E423" s="32"/>
      <c r="F423" s="95"/>
      <c r="G423" s="96"/>
      <c r="H423" s="57"/>
      <c r="I423" s="63">
        <f>I424</f>
        <v>297</v>
      </c>
    </row>
    <row r="424" spans="2:9" ht="36" customHeight="1" x14ac:dyDescent="0.25">
      <c r="B424" s="54" t="s">
        <v>60</v>
      </c>
      <c r="C424" s="55">
        <v>303</v>
      </c>
      <c r="D424" s="55" t="s">
        <v>212</v>
      </c>
      <c r="E424" s="55" t="s">
        <v>217</v>
      </c>
      <c r="F424" s="87"/>
      <c r="G424" s="87"/>
      <c r="H424" s="53"/>
      <c r="I424" s="56">
        <f>I425</f>
        <v>297</v>
      </c>
    </row>
    <row r="425" spans="2:9" ht="73.5" customHeight="1" x14ac:dyDescent="0.25">
      <c r="B425" s="50" t="s">
        <v>110</v>
      </c>
      <c r="C425" s="27" t="s">
        <v>268</v>
      </c>
      <c r="D425" s="27" t="s">
        <v>212</v>
      </c>
      <c r="E425" s="27" t="s">
        <v>217</v>
      </c>
      <c r="F425" s="85" t="s">
        <v>61</v>
      </c>
      <c r="G425" s="86"/>
      <c r="H425" s="23"/>
      <c r="I425" s="25">
        <f>I426</f>
        <v>297</v>
      </c>
    </row>
    <row r="426" spans="2:9" ht="41.25" customHeight="1" x14ac:dyDescent="0.25">
      <c r="B426" s="26" t="s">
        <v>68</v>
      </c>
      <c r="C426" s="27">
        <v>303</v>
      </c>
      <c r="D426" s="27" t="s">
        <v>212</v>
      </c>
      <c r="E426" s="27" t="s">
        <v>217</v>
      </c>
      <c r="F426" s="87" t="s">
        <v>202</v>
      </c>
      <c r="G426" s="87"/>
      <c r="H426" s="23"/>
      <c r="I426" s="25">
        <f>I427</f>
        <v>297</v>
      </c>
    </row>
    <row r="427" spans="2:9" ht="112.5" customHeight="1" x14ac:dyDescent="0.25">
      <c r="B427" s="33" t="s">
        <v>295</v>
      </c>
      <c r="C427" s="27">
        <v>303</v>
      </c>
      <c r="D427" s="27" t="s">
        <v>212</v>
      </c>
      <c r="E427" s="27" t="s">
        <v>217</v>
      </c>
      <c r="F427" s="87" t="s">
        <v>203</v>
      </c>
      <c r="G427" s="87"/>
      <c r="H427" s="23"/>
      <c r="I427" s="25">
        <f>I429+I428</f>
        <v>297</v>
      </c>
    </row>
    <row r="428" spans="2:9" ht="99" x14ac:dyDescent="0.25">
      <c r="B428" s="26" t="s">
        <v>25</v>
      </c>
      <c r="C428" s="27">
        <v>303</v>
      </c>
      <c r="D428" s="27" t="s">
        <v>212</v>
      </c>
      <c r="E428" s="27" t="s">
        <v>217</v>
      </c>
      <c r="F428" s="87" t="s">
        <v>71</v>
      </c>
      <c r="G428" s="87"/>
      <c r="H428" s="23">
        <v>100</v>
      </c>
      <c r="I428" s="25">
        <v>281</v>
      </c>
    </row>
    <row r="429" spans="2:9" x14ac:dyDescent="0.25">
      <c r="B429" s="92" t="s">
        <v>316</v>
      </c>
      <c r="C429" s="93">
        <v>303</v>
      </c>
      <c r="D429" s="93" t="s">
        <v>212</v>
      </c>
      <c r="E429" s="93" t="s">
        <v>217</v>
      </c>
      <c r="F429" s="87" t="s">
        <v>71</v>
      </c>
      <c r="G429" s="87"/>
      <c r="H429" s="87">
        <v>200</v>
      </c>
      <c r="I429" s="91">
        <v>16</v>
      </c>
    </row>
    <row r="430" spans="2:9" ht="36.75" customHeight="1" x14ac:dyDescent="0.25">
      <c r="B430" s="92"/>
      <c r="C430" s="93"/>
      <c r="D430" s="93"/>
      <c r="E430" s="93"/>
      <c r="F430" s="87"/>
      <c r="G430" s="87"/>
      <c r="H430" s="87"/>
      <c r="I430" s="91"/>
    </row>
    <row r="431" spans="2:9" ht="24.75" customHeight="1" x14ac:dyDescent="0.25">
      <c r="B431" s="41" t="s">
        <v>339</v>
      </c>
      <c r="C431" s="42" t="s">
        <v>268</v>
      </c>
      <c r="D431" s="42" t="s">
        <v>219</v>
      </c>
      <c r="E431" s="42"/>
      <c r="F431" s="89"/>
      <c r="G431" s="90"/>
      <c r="H431" s="71"/>
      <c r="I431" s="40">
        <f>I432</f>
        <v>1663.2</v>
      </c>
    </row>
    <row r="432" spans="2:9" ht="24.75" customHeight="1" x14ac:dyDescent="0.25">
      <c r="B432" s="73" t="s">
        <v>338</v>
      </c>
      <c r="C432" s="74" t="s">
        <v>268</v>
      </c>
      <c r="D432" s="74" t="s">
        <v>219</v>
      </c>
      <c r="E432" s="74" t="s">
        <v>216</v>
      </c>
      <c r="F432" s="89"/>
      <c r="G432" s="90"/>
      <c r="H432" s="70"/>
      <c r="I432" s="72">
        <f>I433</f>
        <v>1663.2</v>
      </c>
    </row>
    <row r="433" spans="2:9" ht="71.25" customHeight="1" x14ac:dyDescent="0.25">
      <c r="B433" s="73" t="s">
        <v>342</v>
      </c>
      <c r="C433" s="74" t="s">
        <v>268</v>
      </c>
      <c r="D433" s="74" t="s">
        <v>219</v>
      </c>
      <c r="E433" s="74" t="s">
        <v>216</v>
      </c>
      <c r="F433" s="89" t="s">
        <v>341</v>
      </c>
      <c r="G433" s="90"/>
      <c r="H433" s="70"/>
      <c r="I433" s="72">
        <f>I434</f>
        <v>1663.2</v>
      </c>
    </row>
    <row r="434" spans="2:9" ht="55.5" customHeight="1" x14ac:dyDescent="0.25">
      <c r="B434" s="73" t="s">
        <v>343</v>
      </c>
      <c r="C434" s="74" t="s">
        <v>268</v>
      </c>
      <c r="D434" s="74" t="s">
        <v>219</v>
      </c>
      <c r="E434" s="74" t="s">
        <v>216</v>
      </c>
      <c r="F434" s="89" t="s">
        <v>340</v>
      </c>
      <c r="G434" s="90"/>
      <c r="H434" s="70"/>
      <c r="I434" s="72">
        <f>I435</f>
        <v>1663.2</v>
      </c>
    </row>
    <row r="435" spans="2:9" ht="34.5" customHeight="1" x14ac:dyDescent="0.25">
      <c r="B435" s="73" t="s">
        <v>22</v>
      </c>
      <c r="C435" s="74" t="s">
        <v>268</v>
      </c>
      <c r="D435" s="74" t="s">
        <v>219</v>
      </c>
      <c r="E435" s="74" t="s">
        <v>216</v>
      </c>
      <c r="F435" s="89" t="s">
        <v>340</v>
      </c>
      <c r="G435" s="90"/>
      <c r="H435" s="70">
        <v>300</v>
      </c>
      <c r="I435" s="72">
        <v>1663.2</v>
      </c>
    </row>
    <row r="436" spans="2:9" ht="16.5" x14ac:dyDescent="0.25">
      <c r="B436" s="26" t="s">
        <v>204</v>
      </c>
      <c r="C436" s="27">
        <v>303</v>
      </c>
      <c r="D436" s="27">
        <v>11</v>
      </c>
      <c r="E436" s="27"/>
      <c r="F436" s="87"/>
      <c r="G436" s="87"/>
      <c r="H436" s="23"/>
      <c r="I436" s="40">
        <f>I437</f>
        <v>2400.9</v>
      </c>
    </row>
    <row r="437" spans="2:9" ht="16.5" x14ac:dyDescent="0.25">
      <c r="B437" s="26" t="s">
        <v>205</v>
      </c>
      <c r="C437" s="27">
        <v>303</v>
      </c>
      <c r="D437" s="27">
        <v>11</v>
      </c>
      <c r="E437" s="27" t="s">
        <v>213</v>
      </c>
      <c r="F437" s="87"/>
      <c r="G437" s="87"/>
      <c r="H437" s="23"/>
      <c r="I437" s="25">
        <f>I438</f>
        <v>2400.9</v>
      </c>
    </row>
    <row r="438" spans="2:9" ht="66" x14ac:dyDescent="0.25">
      <c r="B438" s="26" t="s">
        <v>296</v>
      </c>
      <c r="C438" s="27">
        <v>303</v>
      </c>
      <c r="D438" s="27">
        <v>11</v>
      </c>
      <c r="E438" s="27" t="s">
        <v>213</v>
      </c>
      <c r="F438" s="87" t="s">
        <v>206</v>
      </c>
      <c r="G438" s="87"/>
      <c r="H438" s="23"/>
      <c r="I438" s="25">
        <f>I439</f>
        <v>2400.9</v>
      </c>
    </row>
    <row r="439" spans="2:9" ht="85.5" customHeight="1" x14ac:dyDescent="0.25">
      <c r="B439" s="26" t="s">
        <v>297</v>
      </c>
      <c r="C439" s="27">
        <v>303</v>
      </c>
      <c r="D439" s="27">
        <v>11</v>
      </c>
      <c r="E439" s="27" t="s">
        <v>213</v>
      </c>
      <c r="F439" s="87" t="s">
        <v>207</v>
      </c>
      <c r="G439" s="87"/>
      <c r="H439" s="23"/>
      <c r="I439" s="25">
        <f>I440+I443</f>
        <v>2400.9</v>
      </c>
    </row>
    <row r="440" spans="2:9" ht="33" x14ac:dyDescent="0.25">
      <c r="B440" s="26" t="s">
        <v>41</v>
      </c>
      <c r="C440" s="27">
        <v>303</v>
      </c>
      <c r="D440" s="27">
        <v>11</v>
      </c>
      <c r="E440" s="27" t="s">
        <v>213</v>
      </c>
      <c r="F440" s="87" t="s">
        <v>208</v>
      </c>
      <c r="G440" s="87"/>
      <c r="H440" s="23"/>
      <c r="I440" s="25">
        <f>I441+I442</f>
        <v>2097</v>
      </c>
    </row>
    <row r="441" spans="2:9" ht="99" x14ac:dyDescent="0.25">
      <c r="B441" s="26" t="s">
        <v>25</v>
      </c>
      <c r="C441" s="27">
        <v>303</v>
      </c>
      <c r="D441" s="27">
        <v>11</v>
      </c>
      <c r="E441" s="27" t="s">
        <v>213</v>
      </c>
      <c r="F441" s="87" t="s">
        <v>208</v>
      </c>
      <c r="G441" s="87"/>
      <c r="H441" s="23">
        <v>100</v>
      </c>
      <c r="I441" s="25">
        <v>1744</v>
      </c>
    </row>
    <row r="442" spans="2:9" ht="49.5" customHeight="1" x14ac:dyDescent="0.25">
      <c r="B442" s="45" t="s">
        <v>314</v>
      </c>
      <c r="C442" s="27">
        <v>303</v>
      </c>
      <c r="D442" s="27">
        <v>11</v>
      </c>
      <c r="E442" s="27" t="s">
        <v>213</v>
      </c>
      <c r="F442" s="87" t="s">
        <v>208</v>
      </c>
      <c r="G442" s="87"/>
      <c r="H442" s="23">
        <v>200</v>
      </c>
      <c r="I442" s="25">
        <v>353</v>
      </c>
    </row>
    <row r="443" spans="2:9" ht="49.5" customHeight="1" x14ac:dyDescent="0.25">
      <c r="B443" s="54" t="s">
        <v>23</v>
      </c>
      <c r="C443" s="55" t="s">
        <v>268</v>
      </c>
      <c r="D443" s="55" t="s">
        <v>329</v>
      </c>
      <c r="E443" s="55" t="s">
        <v>213</v>
      </c>
      <c r="F443" s="87" t="s">
        <v>330</v>
      </c>
      <c r="G443" s="87"/>
      <c r="H443" s="53"/>
      <c r="I443" s="56">
        <f>I444</f>
        <v>303.89999999999998</v>
      </c>
    </row>
    <row r="444" spans="2:9" ht="105" customHeight="1" x14ac:dyDescent="0.25">
      <c r="B444" s="54" t="s">
        <v>25</v>
      </c>
      <c r="C444" s="55" t="s">
        <v>268</v>
      </c>
      <c r="D444" s="55" t="s">
        <v>329</v>
      </c>
      <c r="E444" s="55" t="s">
        <v>213</v>
      </c>
      <c r="F444" s="85" t="s">
        <v>331</v>
      </c>
      <c r="G444" s="86"/>
      <c r="H444" s="53">
        <v>100</v>
      </c>
      <c r="I444" s="56">
        <v>303.89999999999998</v>
      </c>
    </row>
    <row r="445" spans="2:9" ht="16.5" x14ac:dyDescent="0.25">
      <c r="B445" s="14" t="s">
        <v>209</v>
      </c>
      <c r="C445" s="15"/>
      <c r="D445" s="15"/>
      <c r="E445" s="15"/>
      <c r="F445" s="87"/>
      <c r="G445" s="87"/>
      <c r="H445" s="9"/>
      <c r="I445" s="17">
        <f>I10+I141+I308+I236</f>
        <v>324049.7</v>
      </c>
    </row>
    <row r="446" spans="2:9" x14ac:dyDescent="0.25">
      <c r="B446" s="5"/>
      <c r="C446" s="6"/>
      <c r="D446" s="6"/>
      <c r="E446" s="6"/>
      <c r="F446" s="6"/>
      <c r="G446" s="6"/>
      <c r="H446" s="6"/>
      <c r="I446" s="7"/>
    </row>
    <row r="447" spans="2:9" ht="16.5" x14ac:dyDescent="0.25">
      <c r="B447" s="4"/>
    </row>
  </sheetData>
  <mergeCells count="477">
    <mergeCell ref="F75:G75"/>
    <mergeCell ref="F74:G74"/>
    <mergeCell ref="F73:G73"/>
    <mergeCell ref="F72:G72"/>
    <mergeCell ref="F209:G209"/>
    <mergeCell ref="F212:G212"/>
    <mergeCell ref="F208:G208"/>
    <mergeCell ref="F213:G213"/>
    <mergeCell ref="F198:G198"/>
    <mergeCell ref="F199:G199"/>
    <mergeCell ref="F200:G200"/>
    <mergeCell ref="F201:G201"/>
    <mergeCell ref="F203:G203"/>
    <mergeCell ref="F202:G202"/>
    <mergeCell ref="F205:G205"/>
    <mergeCell ref="F204:G204"/>
    <mergeCell ref="F197:G197"/>
    <mergeCell ref="F179:G179"/>
    <mergeCell ref="F180:G180"/>
    <mergeCell ref="F183:G183"/>
    <mergeCell ref="F184:G184"/>
    <mergeCell ref="F191:G191"/>
    <mergeCell ref="F192:G192"/>
    <mergeCell ref="F193:G193"/>
    <mergeCell ref="F385:G385"/>
    <mergeCell ref="F395:G395"/>
    <mergeCell ref="F67:G67"/>
    <mergeCell ref="F68:G68"/>
    <mergeCell ref="F79:G79"/>
    <mergeCell ref="F423:G423"/>
    <mergeCell ref="F232:G232"/>
    <mergeCell ref="F233:G233"/>
    <mergeCell ref="F234:G234"/>
    <mergeCell ref="F235:G235"/>
    <mergeCell ref="F401:G401"/>
    <mergeCell ref="F403:G403"/>
    <mergeCell ref="F182:G182"/>
    <mergeCell ref="F181:G181"/>
    <mergeCell ref="F407:G407"/>
    <mergeCell ref="F408:G408"/>
    <mergeCell ref="F402:G402"/>
    <mergeCell ref="F80:G80"/>
    <mergeCell ref="F81:G81"/>
    <mergeCell ref="F82:G82"/>
    <mergeCell ref="F83:G83"/>
    <mergeCell ref="F84:G84"/>
    <mergeCell ref="F76:G76"/>
    <mergeCell ref="F77:G77"/>
    <mergeCell ref="F368:G368"/>
    <mergeCell ref="F369:G369"/>
    <mergeCell ref="F40:G40"/>
    <mergeCell ref="F49:G49"/>
    <mergeCell ref="F50:G50"/>
    <mergeCell ref="F380:G380"/>
    <mergeCell ref="F381:G381"/>
    <mergeCell ref="F382:G382"/>
    <mergeCell ref="F383:G383"/>
    <mergeCell ref="F78:G78"/>
    <mergeCell ref="F99:G99"/>
    <mergeCell ref="F100:G100"/>
    <mergeCell ref="F101:G101"/>
    <mergeCell ref="F102:G102"/>
    <mergeCell ref="F103:G103"/>
    <mergeCell ref="F131:G131"/>
    <mergeCell ref="F132:G132"/>
    <mergeCell ref="F133:G133"/>
    <mergeCell ref="F134:G134"/>
    <mergeCell ref="F135:G135"/>
    <mergeCell ref="F142:G142"/>
    <mergeCell ref="F136:G136"/>
    <mergeCell ref="F137:G137"/>
    <mergeCell ref="F138:G138"/>
    <mergeCell ref="F33:G33"/>
    <mergeCell ref="F34:G34"/>
    <mergeCell ref="F70:G70"/>
    <mergeCell ref="F71:G71"/>
    <mergeCell ref="F69:G69"/>
    <mergeCell ref="F112:G112"/>
    <mergeCell ref="F116:G116"/>
    <mergeCell ref="F346:G346"/>
    <mergeCell ref="F35:G35"/>
    <mergeCell ref="F91:G91"/>
    <mergeCell ref="F92:G92"/>
    <mergeCell ref="F93:G93"/>
    <mergeCell ref="F94:G94"/>
    <mergeCell ref="F96:G96"/>
    <mergeCell ref="F97:G97"/>
    <mergeCell ref="F85:G85"/>
    <mergeCell ref="F86:G86"/>
    <mergeCell ref="F87:G87"/>
    <mergeCell ref="F88:G88"/>
    <mergeCell ref="F89:G89"/>
    <mergeCell ref="F90:G90"/>
    <mergeCell ref="F95:G95"/>
    <mergeCell ref="F98:G98"/>
    <mergeCell ref="F36:G36"/>
    <mergeCell ref="F397:G397"/>
    <mergeCell ref="F398:G398"/>
    <mergeCell ref="F386:G386"/>
    <mergeCell ref="F387:G387"/>
    <mergeCell ref="F396:G396"/>
    <mergeCell ref="F391:G391"/>
    <mergeCell ref="F392:G392"/>
    <mergeCell ref="F393:G393"/>
    <mergeCell ref="F394:G394"/>
    <mergeCell ref="F390:G390"/>
    <mergeCell ref="C1:E1"/>
    <mergeCell ref="G1:I1"/>
    <mergeCell ref="E2:I3"/>
    <mergeCell ref="F4:I4"/>
    <mergeCell ref="F5:I5"/>
    <mergeCell ref="B6:I6"/>
    <mergeCell ref="F14:G14"/>
    <mergeCell ref="F15:G15"/>
    <mergeCell ref="F16:G16"/>
    <mergeCell ref="F17:G17"/>
    <mergeCell ref="F18:G18"/>
    <mergeCell ref="F19:G19"/>
    <mergeCell ref="H8:I8"/>
    <mergeCell ref="F9:G9"/>
    <mergeCell ref="F10:G10"/>
    <mergeCell ref="F11:G11"/>
    <mergeCell ref="F12:G12"/>
    <mergeCell ref="F13:G13"/>
    <mergeCell ref="F26:G26"/>
    <mergeCell ref="F27:G27"/>
    <mergeCell ref="F28:G28"/>
    <mergeCell ref="F30:G30"/>
    <mergeCell ref="F31:G31"/>
    <mergeCell ref="F32:G32"/>
    <mergeCell ref="F20:G20"/>
    <mergeCell ref="F21:G21"/>
    <mergeCell ref="F22:G22"/>
    <mergeCell ref="F23:G23"/>
    <mergeCell ref="F24:G24"/>
    <mergeCell ref="F25:G25"/>
    <mergeCell ref="F29:G29"/>
    <mergeCell ref="F37:G37"/>
    <mergeCell ref="F38:G38"/>
    <mergeCell ref="F39:G39"/>
    <mergeCell ref="F41:G41"/>
    <mergeCell ref="F42:G42"/>
    <mergeCell ref="F64:G64"/>
    <mergeCell ref="F65:G65"/>
    <mergeCell ref="F66:G66"/>
    <mergeCell ref="F54:G54"/>
    <mergeCell ref="F63:G63"/>
    <mergeCell ref="F55:G55"/>
    <mergeCell ref="F56:G56"/>
    <mergeCell ref="F57:G57"/>
    <mergeCell ref="F58:G58"/>
    <mergeCell ref="F59:G59"/>
    <mergeCell ref="F60:G60"/>
    <mergeCell ref="F61:G61"/>
    <mergeCell ref="F62:G62"/>
    <mergeCell ref="F51:G51"/>
    <mergeCell ref="F53:G53"/>
    <mergeCell ref="F52:G52"/>
    <mergeCell ref="B113:B114"/>
    <mergeCell ref="C113:C114"/>
    <mergeCell ref="D113:D114"/>
    <mergeCell ref="E113:E114"/>
    <mergeCell ref="F113:G114"/>
    <mergeCell ref="F104:G104"/>
    <mergeCell ref="F105:G105"/>
    <mergeCell ref="F106:G106"/>
    <mergeCell ref="F107:G107"/>
    <mergeCell ref="H113:H114"/>
    <mergeCell ref="I113:I114"/>
    <mergeCell ref="F115:G115"/>
    <mergeCell ref="F117:G117"/>
    <mergeCell ref="F118:G118"/>
    <mergeCell ref="F119:G119"/>
    <mergeCell ref="F108:G108"/>
    <mergeCell ref="F109:G109"/>
    <mergeCell ref="F110:G110"/>
    <mergeCell ref="F111:G111"/>
    <mergeCell ref="I120:I122"/>
    <mergeCell ref="F123:G123"/>
    <mergeCell ref="B120:B122"/>
    <mergeCell ref="C120:C122"/>
    <mergeCell ref="D120:D122"/>
    <mergeCell ref="E120:E122"/>
    <mergeCell ref="F120:G122"/>
    <mergeCell ref="H120:H122"/>
    <mergeCell ref="F130:G130"/>
    <mergeCell ref="F124:G124"/>
    <mergeCell ref="F125:G125"/>
    <mergeCell ref="F126:G126"/>
    <mergeCell ref="F127:G127"/>
    <mergeCell ref="F128:G128"/>
    <mergeCell ref="F129:G129"/>
    <mergeCell ref="F139:G139"/>
    <mergeCell ref="F140:G140"/>
    <mergeCell ref="F141:G141"/>
    <mergeCell ref="F148:G148"/>
    <mergeCell ref="F149:G149"/>
    <mergeCell ref="F154:G154"/>
    <mergeCell ref="F155:G155"/>
    <mergeCell ref="F150:G150"/>
    <mergeCell ref="F151:G151"/>
    <mergeCell ref="F152:G152"/>
    <mergeCell ref="F153:G153"/>
    <mergeCell ref="F143:G143"/>
    <mergeCell ref="F144:G144"/>
    <mergeCell ref="F145:G145"/>
    <mergeCell ref="F146:G146"/>
    <mergeCell ref="F147:G147"/>
    <mergeCell ref="F162:G162"/>
    <mergeCell ref="F163:G163"/>
    <mergeCell ref="F164:G164"/>
    <mergeCell ref="F165:G165"/>
    <mergeCell ref="F167:G167"/>
    <mergeCell ref="F168:G168"/>
    <mergeCell ref="F166:G166"/>
    <mergeCell ref="F156:G156"/>
    <mergeCell ref="F157:G157"/>
    <mergeCell ref="F158:G158"/>
    <mergeCell ref="F159:G159"/>
    <mergeCell ref="F160:G160"/>
    <mergeCell ref="F161:G161"/>
    <mergeCell ref="F175:G175"/>
    <mergeCell ref="F176:G176"/>
    <mergeCell ref="F169:G169"/>
    <mergeCell ref="F170:G170"/>
    <mergeCell ref="F171:G171"/>
    <mergeCell ref="F172:G172"/>
    <mergeCell ref="F173:G173"/>
    <mergeCell ref="F174:G174"/>
    <mergeCell ref="F194:G194"/>
    <mergeCell ref="F177:G177"/>
    <mergeCell ref="F178:G178"/>
    <mergeCell ref="F185:G185"/>
    <mergeCell ref="F186:G186"/>
    <mergeCell ref="F187:G187"/>
    <mergeCell ref="F188:G188"/>
    <mergeCell ref="F195:G195"/>
    <mergeCell ref="F196:G196"/>
    <mergeCell ref="F206:G206"/>
    <mergeCell ref="F207:G207"/>
    <mergeCell ref="F210:G210"/>
    <mergeCell ref="F211:G211"/>
    <mergeCell ref="F220:G220"/>
    <mergeCell ref="F189:G189"/>
    <mergeCell ref="F190:G190"/>
    <mergeCell ref="F214:G214"/>
    <mergeCell ref="F215:G215"/>
    <mergeCell ref="F216:G216"/>
    <mergeCell ref="F217:G217"/>
    <mergeCell ref="F218:G218"/>
    <mergeCell ref="F219:G219"/>
    <mergeCell ref="F227:G227"/>
    <mergeCell ref="F228:G228"/>
    <mergeCell ref="F229:G229"/>
    <mergeCell ref="F230:G230"/>
    <mergeCell ref="F231:G231"/>
    <mergeCell ref="F236:G236"/>
    <mergeCell ref="F221:G221"/>
    <mergeCell ref="F222:G222"/>
    <mergeCell ref="F223:G223"/>
    <mergeCell ref="F224:G224"/>
    <mergeCell ref="F225:G225"/>
    <mergeCell ref="F226:G226"/>
    <mergeCell ref="F243:G243"/>
    <mergeCell ref="B244:B245"/>
    <mergeCell ref="C244:C245"/>
    <mergeCell ref="D244:D245"/>
    <mergeCell ref="E244:E245"/>
    <mergeCell ref="F244:G245"/>
    <mergeCell ref="F237:G237"/>
    <mergeCell ref="F238:G238"/>
    <mergeCell ref="F239:G239"/>
    <mergeCell ref="F240:G240"/>
    <mergeCell ref="F241:G241"/>
    <mergeCell ref="F242:G242"/>
    <mergeCell ref="F252:G252"/>
    <mergeCell ref="F253:G253"/>
    <mergeCell ref="F254:G254"/>
    <mergeCell ref="F255:G255"/>
    <mergeCell ref="F256:G256"/>
    <mergeCell ref="F257:G257"/>
    <mergeCell ref="H244:H245"/>
    <mergeCell ref="I244:I245"/>
    <mergeCell ref="F248:G248"/>
    <mergeCell ref="F249:G249"/>
    <mergeCell ref="F250:G250"/>
    <mergeCell ref="F251:G251"/>
    <mergeCell ref="F246:G246"/>
    <mergeCell ref="F247:G247"/>
    <mergeCell ref="F264:G264"/>
    <mergeCell ref="F265:G265"/>
    <mergeCell ref="F266:G266"/>
    <mergeCell ref="F267:G267"/>
    <mergeCell ref="F268:G268"/>
    <mergeCell ref="F258:G258"/>
    <mergeCell ref="F259:G259"/>
    <mergeCell ref="F260:G260"/>
    <mergeCell ref="F261:G261"/>
    <mergeCell ref="F262:G262"/>
    <mergeCell ref="F263:G263"/>
    <mergeCell ref="F275:G275"/>
    <mergeCell ref="F276:G276"/>
    <mergeCell ref="F277:G277"/>
    <mergeCell ref="F278:G278"/>
    <mergeCell ref="F279:G279"/>
    <mergeCell ref="F269:G269"/>
    <mergeCell ref="F270:G270"/>
    <mergeCell ref="F271:G271"/>
    <mergeCell ref="F272:G272"/>
    <mergeCell ref="F273:G273"/>
    <mergeCell ref="F274:G274"/>
    <mergeCell ref="I280:I282"/>
    <mergeCell ref="F285:G285"/>
    <mergeCell ref="F286:G286"/>
    <mergeCell ref="F287:G287"/>
    <mergeCell ref="F288:G288"/>
    <mergeCell ref="F289:G289"/>
    <mergeCell ref="B280:B282"/>
    <mergeCell ref="C280:C282"/>
    <mergeCell ref="D280:D282"/>
    <mergeCell ref="E280:E282"/>
    <mergeCell ref="F280:G282"/>
    <mergeCell ref="H280:H282"/>
    <mergeCell ref="F283:G283"/>
    <mergeCell ref="F284:G284"/>
    <mergeCell ref="F296:G296"/>
    <mergeCell ref="F297:G297"/>
    <mergeCell ref="B298:B299"/>
    <mergeCell ref="C298:C299"/>
    <mergeCell ref="D298:D299"/>
    <mergeCell ref="E298:E299"/>
    <mergeCell ref="F298:G299"/>
    <mergeCell ref="F290:G290"/>
    <mergeCell ref="F291:G291"/>
    <mergeCell ref="F292:G292"/>
    <mergeCell ref="F293:G293"/>
    <mergeCell ref="F294:G294"/>
    <mergeCell ref="F295:G295"/>
    <mergeCell ref="F307:G307"/>
    <mergeCell ref="F308:G308"/>
    <mergeCell ref="H298:H299"/>
    <mergeCell ref="I298:I299"/>
    <mergeCell ref="F300:G300"/>
    <mergeCell ref="F301:G301"/>
    <mergeCell ref="F305:G305"/>
    <mergeCell ref="F306:G306"/>
    <mergeCell ref="F302:G302"/>
    <mergeCell ref="F303:G303"/>
    <mergeCell ref="F304:G304"/>
    <mergeCell ref="F316:G316"/>
    <mergeCell ref="F317:G317"/>
    <mergeCell ref="F318:G318"/>
    <mergeCell ref="F319:G319"/>
    <mergeCell ref="F320:G320"/>
    <mergeCell ref="F322:G322"/>
    <mergeCell ref="F309:G309"/>
    <mergeCell ref="F310:G310"/>
    <mergeCell ref="F312:G312"/>
    <mergeCell ref="F313:G313"/>
    <mergeCell ref="F314:G314"/>
    <mergeCell ref="F315:G315"/>
    <mergeCell ref="F321:G321"/>
    <mergeCell ref="F311:G311"/>
    <mergeCell ref="F340:G340"/>
    <mergeCell ref="F345:G345"/>
    <mergeCell ref="F323:G323"/>
    <mergeCell ref="F324:G324"/>
    <mergeCell ref="F325:G325"/>
    <mergeCell ref="F326:G326"/>
    <mergeCell ref="F327:G327"/>
    <mergeCell ref="F328:G328"/>
    <mergeCell ref="F337:G337"/>
    <mergeCell ref="F336:G336"/>
    <mergeCell ref="F341:G341"/>
    <mergeCell ref="F342:G342"/>
    <mergeCell ref="F343:G343"/>
    <mergeCell ref="F344:G344"/>
    <mergeCell ref="F330:G330"/>
    <mergeCell ref="F331:G331"/>
    <mergeCell ref="F332:G332"/>
    <mergeCell ref="F333:G333"/>
    <mergeCell ref="F334:G334"/>
    <mergeCell ref="F399:G399"/>
    <mergeCell ref="F400:G400"/>
    <mergeCell ref="F417:G417"/>
    <mergeCell ref="F419:G419"/>
    <mergeCell ref="F367:G367"/>
    <mergeCell ref="F361:G361"/>
    <mergeCell ref="F362:G362"/>
    <mergeCell ref="F363:G363"/>
    <mergeCell ref="F364:G364"/>
    <mergeCell ref="F372:G372"/>
    <mergeCell ref="F365:G365"/>
    <mergeCell ref="F366:G366"/>
    <mergeCell ref="F379:G379"/>
    <mergeCell ref="F373:G373"/>
    <mergeCell ref="F374:G374"/>
    <mergeCell ref="F375:G375"/>
    <mergeCell ref="F376:G376"/>
    <mergeCell ref="F377:G377"/>
    <mergeCell ref="F378:G378"/>
    <mergeCell ref="F370:G370"/>
    <mergeCell ref="F371:G371"/>
    <mergeCell ref="F384:G384"/>
    <mergeCell ref="F388:G388"/>
    <mergeCell ref="F389:G389"/>
    <mergeCell ref="I404:I405"/>
    <mergeCell ref="F418:G418"/>
    <mergeCell ref="F416:G416"/>
    <mergeCell ref="B429:B430"/>
    <mergeCell ref="C429:C430"/>
    <mergeCell ref="D429:D430"/>
    <mergeCell ref="E429:E430"/>
    <mergeCell ref="F429:G430"/>
    <mergeCell ref="H429:H430"/>
    <mergeCell ref="I429:I430"/>
    <mergeCell ref="F424:G424"/>
    <mergeCell ref="F426:G426"/>
    <mergeCell ref="F427:G427"/>
    <mergeCell ref="F428:G428"/>
    <mergeCell ref="B404:B405"/>
    <mergeCell ref="C404:C405"/>
    <mergeCell ref="D404:D405"/>
    <mergeCell ref="E404:E405"/>
    <mergeCell ref="F404:G405"/>
    <mergeCell ref="F425:G425"/>
    <mergeCell ref="F406:G406"/>
    <mergeCell ref="F431:G431"/>
    <mergeCell ref="F432:G432"/>
    <mergeCell ref="F433:G433"/>
    <mergeCell ref="F434:G434"/>
    <mergeCell ref="F435:G435"/>
    <mergeCell ref="F420:G420"/>
    <mergeCell ref="F421:G421"/>
    <mergeCell ref="F422:G422"/>
    <mergeCell ref="H404:H405"/>
    <mergeCell ref="F409:G409"/>
    <mergeCell ref="F413:G413"/>
    <mergeCell ref="F414:G414"/>
    <mergeCell ref="F415:G415"/>
    <mergeCell ref="F410:G410"/>
    <mergeCell ref="F411:G411"/>
    <mergeCell ref="F412:G412"/>
    <mergeCell ref="F445:G445"/>
    <mergeCell ref="F439:G439"/>
    <mergeCell ref="F440:G440"/>
    <mergeCell ref="F441:G441"/>
    <mergeCell ref="F442:G442"/>
    <mergeCell ref="F436:G436"/>
    <mergeCell ref="F437:G437"/>
    <mergeCell ref="F438:G438"/>
    <mergeCell ref="F443:G443"/>
    <mergeCell ref="F444:G444"/>
    <mergeCell ref="F357:G357"/>
    <mergeCell ref="F358:G358"/>
    <mergeCell ref="F359:G359"/>
    <mergeCell ref="F360:G360"/>
    <mergeCell ref="F43:G43"/>
    <mergeCell ref="F44:G44"/>
    <mergeCell ref="F46:G46"/>
    <mergeCell ref="F47:G47"/>
    <mergeCell ref="F48:G48"/>
    <mergeCell ref="F45:G45"/>
    <mergeCell ref="F353:G353"/>
    <mergeCell ref="F354:G354"/>
    <mergeCell ref="F355:G355"/>
    <mergeCell ref="F356:G356"/>
    <mergeCell ref="F347:G347"/>
    <mergeCell ref="F348:G348"/>
    <mergeCell ref="F349:G349"/>
    <mergeCell ref="F350:G350"/>
    <mergeCell ref="F351:G351"/>
    <mergeCell ref="F352:G352"/>
    <mergeCell ref="F329:G329"/>
    <mergeCell ref="F335:G335"/>
    <mergeCell ref="F338:G338"/>
    <mergeCell ref="F339:G33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2021 год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</cp:lastModifiedBy>
  <cp:lastPrinted>2021-06-01T03:02:23Z</cp:lastPrinted>
  <dcterms:created xsi:type="dcterms:W3CDTF">2020-11-12T11:56:36Z</dcterms:created>
  <dcterms:modified xsi:type="dcterms:W3CDTF">2021-06-01T03:36:51Z</dcterms:modified>
</cp:coreProperties>
</file>