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c\МОЙ ДОКУМЕНТЫ\РАЙОННЫЙ СОВЕТ ДЕПУТАТОВ\СЕССИИ\2020\23 сессия\"/>
    </mc:Choice>
  </mc:AlternateContent>
  <bookViews>
    <workbookView xWindow="0" yWindow="0" windowWidth="21570" windowHeight="9660"/>
  </bookViews>
  <sheets>
    <sheet name="бюджет 2021 год" sheetId="2" r:id="rId1"/>
  </sheets>
  <calcPr calcId="152511"/>
</workbook>
</file>

<file path=xl/calcChain.xml><?xml version="1.0" encoding="utf-8"?>
<calcChain xmlns="http://schemas.openxmlformats.org/spreadsheetml/2006/main">
  <c r="I386" i="2" l="1"/>
  <c r="I385" i="2" s="1"/>
  <c r="I384" i="2" s="1"/>
  <c r="I383" i="2" s="1"/>
  <c r="I303" i="2"/>
  <c r="I302" i="2" s="1"/>
  <c r="I301" i="2" s="1"/>
  <c r="I119" i="2"/>
  <c r="I118" i="2" s="1"/>
  <c r="I115" i="2" s="1"/>
  <c r="I125" i="2"/>
  <c r="I124" i="2" s="1"/>
  <c r="I160" i="2"/>
  <c r="I159" i="2" s="1"/>
  <c r="I158" i="2" s="1"/>
  <c r="I180" i="2"/>
  <c r="I179" i="2" s="1"/>
  <c r="I178" i="2" s="1"/>
  <c r="I177" i="2" s="1"/>
  <c r="I220" i="2"/>
  <c r="I219" i="2" s="1"/>
  <c r="I218" i="2" s="1"/>
  <c r="I240" i="2"/>
  <c r="I239" i="2" s="1"/>
  <c r="I238" i="2" s="1"/>
  <c r="I268" i="2"/>
  <c r="I267" i="2" s="1"/>
  <c r="I271" i="2"/>
  <c r="I270" i="2" s="1"/>
  <c r="I315" i="2"/>
  <c r="I314" i="2" s="1"/>
  <c r="I313" i="2" s="1"/>
  <c r="I323" i="2"/>
  <c r="I322" i="2" s="1"/>
  <c r="I321" i="2" s="1"/>
  <c r="I371" i="2"/>
  <c r="I373" i="2"/>
  <c r="I201" i="2"/>
  <c r="I200" i="2" s="1"/>
  <c r="I199" i="2" s="1"/>
  <c r="I395" i="2"/>
  <c r="I42" i="2"/>
  <c r="I45" i="2"/>
  <c r="I319" i="2"/>
  <c r="I318" i="2" s="1"/>
  <c r="I317" i="2" s="1"/>
  <c r="I363" i="2"/>
  <c r="I392" i="2"/>
  <c r="I366" i="2"/>
  <c r="I339" i="2"/>
  <c r="I336" i="2"/>
  <c r="I311" i="2"/>
  <c r="I307" i="2"/>
  <c r="I289" i="2"/>
  <c r="I288" i="2" s="1"/>
  <c r="I287" i="2" s="1"/>
  <c r="I280" i="2"/>
  <c r="I278" i="2"/>
  <c r="I259" i="2"/>
  <c r="I262" i="2"/>
  <c r="I255" i="2"/>
  <c r="I252" i="2"/>
  <c r="I234" i="2"/>
  <c r="I233" i="2" s="1"/>
  <c r="I232" i="2" s="1"/>
  <c r="I229" i="2"/>
  <c r="I224" i="2"/>
  <c r="I207" i="2"/>
  <c r="I206" i="2" s="1"/>
  <c r="I205" i="2" s="1"/>
  <c r="I204" i="2" s="1"/>
  <c r="I172" i="2"/>
  <c r="I174" i="2"/>
  <c r="I153" i="2"/>
  <c r="I139" i="2"/>
  <c r="I113" i="2"/>
  <c r="I112" i="2" s="1"/>
  <c r="I108" i="2"/>
  <c r="I103" i="2"/>
  <c r="I93" i="2"/>
  <c r="I95" i="2"/>
  <c r="I80" i="2"/>
  <c r="I78" i="2"/>
  <c r="I48" i="2"/>
  <c r="I69" i="2"/>
  <c r="I68" i="2" s="1"/>
  <c r="I37" i="2"/>
  <c r="I36" i="2" s="1"/>
  <c r="I35" i="2" s="1"/>
  <c r="I20" i="2"/>
  <c r="I58" i="2"/>
  <c r="I98" i="2"/>
  <c r="I97" i="2" s="1"/>
  <c r="I53" i="2"/>
  <c r="I25" i="2"/>
  <c r="I298" i="2"/>
  <c r="I297" i="2" s="1"/>
  <c r="I296" i="2" s="1"/>
  <c r="I295" i="2" s="1"/>
  <c r="I166" i="2"/>
  <c r="I165" i="2" s="1"/>
  <c r="I164" i="2" s="1"/>
  <c r="I163" i="2" s="1"/>
  <c r="I162" i="2" s="1"/>
  <c r="I379" i="2"/>
  <c r="I378" i="2" s="1"/>
  <c r="I377" i="2" s="1"/>
  <c r="I376" i="2" s="1"/>
  <c r="I375" i="2" s="1"/>
  <c r="I357" i="2"/>
  <c r="I356" i="2" s="1"/>
  <c r="I353" i="2"/>
  <c r="I352" i="2" s="1"/>
  <c r="I351" i="2" s="1"/>
  <c r="I349" i="2"/>
  <c r="I348" i="2" s="1"/>
  <c r="I345" i="2"/>
  <c r="I344" i="2" s="1"/>
  <c r="I343" i="2" s="1"/>
  <c r="I342" i="2" s="1"/>
  <c r="I330" i="2"/>
  <c r="I329" i="2" s="1"/>
  <c r="I328" i="2" s="1"/>
  <c r="I326" i="2"/>
  <c r="I325" i="2" s="1"/>
  <c r="I284" i="2"/>
  <c r="I283" i="2" s="1"/>
  <c r="I282" i="2" s="1"/>
  <c r="I244" i="2"/>
  <c r="I243" i="2" s="1"/>
  <c r="I246" i="2"/>
  <c r="I209" i="2"/>
  <c r="I214" i="2"/>
  <c r="I213" i="2" s="1"/>
  <c r="I85" i="2"/>
  <c r="I87" i="2"/>
  <c r="I63" i="2"/>
  <c r="I65" i="2"/>
  <c r="I29" i="2"/>
  <c r="I15" i="2"/>
  <c r="I14" i="2" s="1"/>
  <c r="I13" i="2" s="1"/>
  <c r="I197" i="2"/>
  <c r="I196" i="2" s="1"/>
  <c r="I195" i="2" s="1"/>
  <c r="I194" i="2" s="1"/>
  <c r="I191" i="2"/>
  <c r="I190" i="2" s="1"/>
  <c r="I189" i="2" s="1"/>
  <c r="I188" i="2" s="1"/>
  <c r="I187" i="2" s="1"/>
  <c r="I185" i="2"/>
  <c r="I184" i="2" s="1"/>
  <c r="I183" i="2" s="1"/>
  <c r="I182" i="2" s="1"/>
  <c r="I156" i="2"/>
  <c r="I148" i="2"/>
  <c r="I147" i="2" s="1"/>
  <c r="I146" i="2" s="1"/>
  <c r="I145" i="2" s="1"/>
  <c r="I143" i="2"/>
  <c r="I133" i="2"/>
  <c r="I131" i="2"/>
  <c r="I128" i="2"/>
  <c r="I74" i="2"/>
  <c r="I73" i="2" s="1"/>
  <c r="I72" i="2" s="1"/>
  <c r="I171" i="2" l="1"/>
  <c r="I170" i="2" s="1"/>
  <c r="I169" i="2" s="1"/>
  <c r="I168" i="2" s="1"/>
  <c r="I391" i="2"/>
  <c r="I390" i="2" s="1"/>
  <c r="I389" i="2" s="1"/>
  <c r="I388" i="2" s="1"/>
  <c r="I266" i="2"/>
  <c r="I265" i="2" s="1"/>
  <c r="I193" i="2"/>
  <c r="I258" i="2"/>
  <c r="I257" i="2" s="1"/>
  <c r="I176" i="2"/>
  <c r="I306" i="2"/>
  <c r="I305" i="2" s="1"/>
  <c r="I300" i="2" s="1"/>
  <c r="I362" i="2"/>
  <c r="I361" i="2" s="1"/>
  <c r="I360" i="2" s="1"/>
  <c r="I370" i="2"/>
  <c r="I369" i="2" s="1"/>
  <c r="I368" i="2" s="1"/>
  <c r="I335" i="2"/>
  <c r="I334" i="2" s="1"/>
  <c r="I333" i="2" s="1"/>
  <c r="I332" i="2" s="1"/>
  <c r="I67" i="2"/>
  <c r="I277" i="2"/>
  <c r="I276" i="2" s="1"/>
  <c r="I275" i="2" s="1"/>
  <c r="I251" i="2"/>
  <c r="I223" i="2"/>
  <c r="I222" i="2" s="1"/>
  <c r="I217" i="2" s="1"/>
  <c r="I216" i="2" s="1"/>
  <c r="I77" i="2"/>
  <c r="I76" i="2" s="1"/>
  <c r="I71" i="2" s="1"/>
  <c r="I41" i="2"/>
  <c r="I102" i="2"/>
  <c r="I101" i="2" s="1"/>
  <c r="I355" i="2"/>
  <c r="I347" i="2" s="1"/>
  <c r="I341" i="2" s="1"/>
  <c r="I138" i="2"/>
  <c r="I92" i="2"/>
  <c r="I91" i="2" s="1"/>
  <c r="I152" i="2"/>
  <c r="I151" i="2" s="1"/>
  <c r="I150" i="2" s="1"/>
  <c r="I127" i="2"/>
  <c r="I123" i="2" s="1"/>
  <c r="I122" i="2" s="1"/>
  <c r="I121" i="2" s="1"/>
  <c r="I242" i="2"/>
  <c r="I237" i="2" s="1"/>
  <c r="I84" i="2"/>
  <c r="I83" i="2" s="1"/>
  <c r="I82" i="2" s="1"/>
  <c r="I359" i="2" l="1"/>
  <c r="I250" i="2"/>
  <c r="I236" i="2" s="1"/>
  <c r="I203" i="2" s="1"/>
  <c r="I40" i="2"/>
  <c r="I34" i="2" s="1"/>
  <c r="I137" i="2"/>
  <c r="I136" i="2" s="1"/>
  <c r="I274" i="2"/>
  <c r="I273" i="2" s="1"/>
  <c r="I90" i="2"/>
  <c r="I32" i="2"/>
  <c r="I19" i="2" s="1"/>
  <c r="I18" i="2" s="1"/>
  <c r="I12" i="2" s="1"/>
  <c r="I11" i="2" l="1"/>
  <c r="I10" i="2" s="1"/>
  <c r="I397" i="2" l="1"/>
</calcChain>
</file>

<file path=xl/sharedStrings.xml><?xml version="1.0" encoding="utf-8"?>
<sst xmlns="http://schemas.openxmlformats.org/spreadsheetml/2006/main" count="1594" uniqueCount="357">
  <si>
    <t>Наименование</t>
  </si>
  <si>
    <t>Код</t>
  </si>
  <si>
    <t>Рз</t>
  </si>
  <si>
    <t>Пр</t>
  </si>
  <si>
    <t>ЦСР</t>
  </si>
  <si>
    <t>ВР</t>
  </si>
  <si>
    <t>Сумма</t>
  </si>
  <si>
    <t>Комитет администрации Панкрушихинского района Алтайского края  по образованию</t>
  </si>
  <si>
    <t>Образование</t>
  </si>
  <si>
    <t>Дошкольное образование</t>
  </si>
  <si>
    <t>Муниципальная  программа «Развитие образования в Панкрушихинском районе Алтайского края» на 2020 - 2024 годы</t>
  </si>
  <si>
    <t>Подпрограмма «Развитие дошкольного образования в Панкрушихинском районе Алтайского края» муниципальной программы «Развитие образования в Панкрушихинском районе Алтайского края» на 2020-2024 годы</t>
  </si>
  <si>
    <t>58 1 00 00000</t>
  </si>
  <si>
    <t xml:space="preserve">Расходы на реализацию муниципальных программ </t>
  </si>
  <si>
    <r>
      <t>58 1</t>
    </r>
    <r>
      <rPr>
        <sz val="13"/>
        <color theme="1"/>
        <rFont val="Times New Roman"/>
        <family val="1"/>
        <charset val="204"/>
      </rPr>
      <t xml:space="preserve"> 00 60990</t>
    </r>
  </si>
  <si>
    <t xml:space="preserve">Расходы на выплаты персоналу в целях обеспечения выполнения функции государственными(муниципальными) органами, казенными учреждениями, органами управления государственными внебюджетными фондами </t>
  </si>
  <si>
    <t>58 1 00 60990</t>
  </si>
  <si>
    <t xml:space="preserve">Закупка товаров, работ и услуг для обеспечения государственных нужд(муниципальных) </t>
  </si>
  <si>
    <t>Субсидии бюджетным учреждениям</t>
  </si>
  <si>
    <t xml:space="preserve"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 </t>
  </si>
  <si>
    <t>58 1 00 70900</t>
  </si>
  <si>
    <t>Расходы на выплаты персоналу в целях обеспечения выполнения функции государственными(муниципальными) органами, казенными учреждениями, органами управления государственными внебюджетными фондами )</t>
  </si>
  <si>
    <t>Социальное обеспечение и иные выплаты населению</t>
  </si>
  <si>
    <t xml:space="preserve">Софинансирование части расходов местных бюджетов по оплате труда работников муниципальных учреждений </t>
  </si>
  <si>
    <t>58 1 00 S0430</t>
  </si>
  <si>
    <t>Расходы на выплаты персоналу в целях обеспечения выполнения функции государственными(муниципальными) органами, казенными учреждениями, органами управления государственными внебюджетными фондами</t>
  </si>
  <si>
    <t>Расходы на реализацию мероприятий по текущему и капитальному ремонту (софинансирование)</t>
  </si>
  <si>
    <t>58 1 00 S0990</t>
  </si>
  <si>
    <t>43 0 00 00000</t>
  </si>
  <si>
    <t>Подпрограмма «Модернизация и обеспечение стабильного функционирования объектов теплоснабжения» государственной программы Алтайского края                     « Обеспечение населения Алтайского края жилищно-коммунальными услугами»</t>
  </si>
  <si>
    <t>43 2 00 00000</t>
  </si>
  <si>
    <t xml:space="preserve">Обеспечение расчетов  за топливно-энергетические ресурсы, потребляемые муниципальными учреждениями </t>
  </si>
  <si>
    <t>43 2 00 S 1190</t>
  </si>
  <si>
    <t>Общее образование</t>
  </si>
  <si>
    <t>58 0 00 00000</t>
  </si>
  <si>
    <t>58 2 00 00000</t>
  </si>
  <si>
    <t xml:space="preserve">Обеспечение государственных гарантий реализации прав  на получение общедоступного и бесплатного дошкольного, начального,  общего основного общего, среднего  общего образования  в общеобразовательных организациях, обеспечение дополнительного образования детей в общеобразовательных организациях </t>
  </si>
  <si>
    <t>58 2 00 70910</t>
  </si>
  <si>
    <t>Организация питания отдельных категорий  обучающихся муниципальных общеобразовательных организациях</t>
  </si>
  <si>
    <t>58 2 00 70930</t>
  </si>
  <si>
    <t>Субсидии бюджетным учреждениям на иные цели</t>
  </si>
  <si>
    <t>Расходы на реализацию муниципальных программ</t>
  </si>
  <si>
    <t>58 2 00 60990</t>
  </si>
  <si>
    <t>Закупка товаров, работ и услуг для обеспечения государственных нужд(муниципальных)</t>
  </si>
  <si>
    <t xml:space="preserve"> Иные бюджетные ассигнования (налоги)</t>
  </si>
  <si>
    <t>58 2 00 S0430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</si>
  <si>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</si>
  <si>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58 2 Е2 L0970</t>
  </si>
  <si>
    <t xml:space="preserve">58 2 Е2 L0970 </t>
  </si>
  <si>
    <t>58 6 00 00000</t>
  </si>
  <si>
    <t>58 6 00 60990</t>
  </si>
  <si>
    <t>Подпрограмма «Модернизация и обеспечение стабильного функционирования объектов теплоснабжения» государственной программы Алтайского края  «Обеспечение населения Алтайского края жилищно-коммунальными услугами»</t>
  </si>
  <si>
    <t>Обеспечение расчетов  за топливно-энергетические ресурсы, потребляемые муниципальными учреждениями</t>
  </si>
  <si>
    <r>
      <t>Подпрограмма « Развитие дополнительного образования детей и сферы отдыха и оздоровления в Панкрушихинском районе Алтайского края»</t>
    </r>
    <r>
      <rPr>
        <sz val="13"/>
        <color rgb="FF000000"/>
        <rFont val="Times New Roman"/>
        <family val="1"/>
        <charset val="204"/>
      </rPr>
      <t xml:space="preserve">  муниципальной программы «Развитие образования в Панкрушихинском районе Алтайского края» на 2020-2024 годы</t>
    </r>
  </si>
  <si>
    <t>58 3 00 00000</t>
  </si>
  <si>
    <t>58 3 00 60990</t>
  </si>
  <si>
    <t>Предоставление субсидий бюджетным, автономным учреждениям и иным некоммерческим организациям</t>
  </si>
  <si>
    <t>58 3 00 S0430</t>
  </si>
  <si>
    <t xml:space="preserve">Молодежная политика </t>
  </si>
  <si>
    <t>58 3 00 S3214</t>
  </si>
  <si>
    <t>Организация отдыха и оздоровление детей</t>
  </si>
  <si>
    <t>58 3 00 S3212</t>
  </si>
  <si>
    <t>Другие вопросы в области образования</t>
  </si>
  <si>
    <t>01 0 00 00000</t>
  </si>
  <si>
    <t xml:space="preserve">Расходы на обеспечение деятельности органов местного самоуправления </t>
  </si>
  <si>
    <t>01 2 00 00000</t>
  </si>
  <si>
    <t>Центральный аппарат органов местного самоуправления</t>
  </si>
  <si>
    <t>01 2 00 10110</t>
  </si>
  <si>
    <t xml:space="preserve">Расходы на выплаты персоналу в целях обеспечения выполнения функции государственными (муниципальными) органами, казенными учреждениями, органами управления государственными внебюджетными фондами </t>
  </si>
  <si>
    <t>01 2 00 S 0430</t>
  </si>
  <si>
    <t>Руководство и управление в сфере установленных функций</t>
  </si>
  <si>
    <t>01 4 00 00000</t>
  </si>
  <si>
    <t>Функционирование комиссий по делам несовершеннолетних и защите их прав и организация и осуществление деятельности по опеке  и попечительству над детьми-сиротами, оставшимися без попечения родителей</t>
  </si>
  <si>
    <t>01 4 00 70090</t>
  </si>
  <si>
    <t xml:space="preserve">02 0 00 00000 </t>
  </si>
  <si>
    <t xml:space="preserve">Расходы на обеспечение деятельности (оказание услуг) иных подведомственных учреждений </t>
  </si>
  <si>
    <t>02 5 00 00000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</si>
  <si>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</si>
  <si>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02 5 00 10820</t>
  </si>
  <si>
    <t>02 5 00 S 0430</t>
  </si>
  <si>
    <t>Муниципальная Программа «Профилактика преступлений  и иных правонарушений в муниципальном образовании Панкрушихинский район Алтайского края  на 2021-2024 годы»</t>
  </si>
  <si>
    <t>11  0 00 00000</t>
  </si>
  <si>
    <t>11 0 00 60990</t>
  </si>
  <si>
    <t>Закупка товаров, работ и услуг для обеспечения государственных (муниципальных) нужд</t>
  </si>
  <si>
    <t>Социальная политика</t>
  </si>
  <si>
    <t>Охрана семьи и детства</t>
  </si>
  <si>
    <t>Муниципальная  программа «Развитие образования в Панкрушихинском районе Алтайского края » на 2020 – 2024 годы</t>
  </si>
  <si>
    <t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</si>
  <si>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58 1 00 70700</t>
  </si>
  <si>
    <t>58  1  00 70700</t>
  </si>
  <si>
    <t>Подпрограмма «Развитие общего образования в Панкрушихинском Алтайского края» муниципальной программы «Развитие образования в Панкрушихинском районе Алтайского края» на 2020-2024 годы</t>
  </si>
  <si>
    <t>Выплата приемной семье  на содержание подопечных детей</t>
  </si>
  <si>
    <t>58 2 00 70801</t>
  </si>
  <si>
    <t>Вознаграждение приемному родителю</t>
  </si>
  <si>
    <t>58 2 00 70802</t>
  </si>
  <si>
    <t xml:space="preserve">Выплаты семьям опекунов на содержание подопечных детей </t>
  </si>
  <si>
    <t>58 2 00 70803</t>
  </si>
  <si>
    <t>Комитет по финансам , налоговой и кредитной политике администрации Панкрушихинского района Алтайского края</t>
  </si>
  <si>
    <t>Общегосударственные вопросы</t>
  </si>
  <si>
    <t>Расходы на обеспечение деятельности органов местного самоуправления</t>
  </si>
  <si>
    <t>01 2 00 00000</t>
  </si>
  <si>
    <t>01 2 00 10110</t>
  </si>
  <si>
    <t>Межбюджетные трансферты</t>
  </si>
  <si>
    <t>01 2 00  00000</t>
  </si>
  <si>
    <t>01 2 00 S0430</t>
  </si>
  <si>
    <t>Резервные фонды</t>
  </si>
  <si>
    <t>Иные расходы органов муниципальной власти</t>
  </si>
  <si>
    <t>99 0 00 00000</t>
  </si>
  <si>
    <t>99 1 00 00000</t>
  </si>
  <si>
    <t>Резервные фонды местных администраций</t>
  </si>
  <si>
    <t>99 1 00 14100</t>
  </si>
  <si>
    <t>Другие общегосударственные вопросы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</si>
  <si>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</si>
  <si>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Функционирование административных комиссий  при местных администрациях</t>
  </si>
  <si>
    <t>01 4 00 70060</t>
  </si>
  <si>
    <t>Расходы на обеспечение деятельности (оказание услуг) подведомственных учреждений</t>
  </si>
  <si>
    <t>02 0 00 00000</t>
  </si>
  <si>
    <t>Расходы на обеспечение деятельности (оказание услуг) иных подведомственных учреждений</t>
  </si>
  <si>
    <t>02 5  00 10820</t>
  </si>
  <si>
    <t>Софинансирование части расходов местных бюджетов по оплате труда работников муниципальных учреждений</t>
  </si>
  <si>
    <t>02 5 00 S0430</t>
  </si>
  <si>
    <t>Расходы на выполнение других обязательств</t>
  </si>
  <si>
    <t>99 9 00 00000</t>
  </si>
  <si>
    <t>99 9 00 14710</t>
  </si>
  <si>
    <t>Национальная оборона</t>
  </si>
  <si>
    <t>Мобилизационная и вневойсковая подготовка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</si>
  <si>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</si>
  <si>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Осуществление первичного воинского учета на территориях, где отсутствуют военные комиссариаты</t>
  </si>
  <si>
    <t>01 4 00 51180</t>
  </si>
  <si>
    <t xml:space="preserve"> Межбюджетные трансферты</t>
  </si>
  <si>
    <t>Национальная экономика</t>
  </si>
  <si>
    <t>Дорожное хозяйство</t>
  </si>
  <si>
    <r>
      <t xml:space="preserve">91 </t>
    </r>
    <r>
      <rPr>
        <sz val="13"/>
        <color rgb="FF000000"/>
        <rFont val="Calibri"/>
        <family val="2"/>
        <charset val="204"/>
      </rPr>
      <t>0</t>
    </r>
    <r>
      <rPr>
        <sz val="13"/>
        <color rgb="FF000000"/>
        <rFont val="Times New Roman"/>
        <family val="1"/>
        <charset val="204"/>
      </rPr>
      <t xml:space="preserve"> 00 </t>
    </r>
    <r>
      <rPr>
        <sz val="13"/>
        <color rgb="FF000000"/>
        <rFont val="Calibri"/>
        <family val="2"/>
        <charset val="204"/>
      </rPr>
      <t>00000</t>
    </r>
  </si>
  <si>
    <t>Расходы муниципального дорожного фонда</t>
  </si>
  <si>
    <t>91 2 00 67270</t>
  </si>
  <si>
    <t>Жилищно-коммунальное хозяйство</t>
  </si>
  <si>
    <t>Коммунальное хозяйство</t>
  </si>
  <si>
    <t>43 2 00 S1190</t>
  </si>
  <si>
    <t>Благоустройство</t>
  </si>
  <si>
    <t>Иные вопросы в области жилищно-коммунального хозяйства</t>
  </si>
  <si>
    <t>92 0 00 00000</t>
  </si>
  <si>
    <t>Прочие мероприятия по благоустройству</t>
  </si>
  <si>
    <t>92 9 00 18080</t>
  </si>
  <si>
    <t>Обслуживание государственного и (муниципального) долга</t>
  </si>
  <si>
    <t xml:space="preserve">Обслуживание государственного  (муниципального) внутреннего  долга </t>
  </si>
  <si>
    <t>99 3  00 14070</t>
  </si>
  <si>
    <t xml:space="preserve">Межбюджетные трансферты общего характера бюджетной  системы Российской Федерации </t>
  </si>
  <si>
    <t>Дотации на выравнивание бюджетной обеспеченности субъектов РФ и муниципальных образований</t>
  </si>
  <si>
    <t>98  1 00 60220</t>
  </si>
  <si>
    <t>Комитет социальной работы администрации  Панкрушихинского района  Алтайского края</t>
  </si>
  <si>
    <t>67 0 00 00000</t>
  </si>
  <si>
    <t>Расходы на реализацию муниципальных целевых программ</t>
  </si>
  <si>
    <t>67 0 00 60990</t>
  </si>
  <si>
    <t>Транспорт</t>
  </si>
  <si>
    <t>Дополнительное образование детей</t>
  </si>
  <si>
    <t>Муниципальная  программа «Развитие образования  в Панкрушихинском районе» на 2020 – 2024 годы</t>
  </si>
  <si>
    <t>Молодежная политика</t>
  </si>
  <si>
    <t>65 0 00 00000</t>
  </si>
  <si>
    <t>65 0 00 60990</t>
  </si>
  <si>
    <t>Культура, кинематография</t>
  </si>
  <si>
    <t>Культура</t>
  </si>
  <si>
    <t>44 0 00 00000</t>
  </si>
  <si>
    <t xml:space="preserve">Предоставление субсидий бюджетным, автономным учреждениям и иным некоммерческим организациям </t>
  </si>
  <si>
    <t>Другие вопросы  в области культуры, кинематографии</t>
  </si>
  <si>
    <t>Расходы на обеспечение подведомственных учреждений</t>
  </si>
  <si>
    <t>Расходы на обеспечение деятельности(оказание услуг) иных подведомственных учреждений</t>
  </si>
  <si>
    <t>Расходы на выплаты персоналу в целях обеспечения выполнения функции государственными(муниципальными) органами, казенными учреждениями, органами управления государственными внебюджетными фондами)</t>
  </si>
  <si>
    <t>Социальное обеспечение населения</t>
  </si>
  <si>
    <t>71 0 00 00000</t>
  </si>
  <si>
    <t>71 0 00 60990</t>
  </si>
  <si>
    <t>Администрация Панкрушихинского района Алтайского края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</si>
  <si>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</si>
  <si>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</si>
  <si>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01 2 00 10120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</si>
  <si>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</si>
  <si>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01 2 00 10110  </t>
  </si>
  <si>
    <t>Функционирование  Правительства РФ, высших исполнительных органов государственной власти субъектов РФ, местных администраций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</si>
  <si>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</si>
  <si>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</si>
  <si>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01 4 00 51200</t>
  </si>
  <si>
    <t>Муниципальный жилищный фонд</t>
  </si>
  <si>
    <t>04 0 00 00000</t>
  </si>
  <si>
    <t>Муниципальный жилищный фонд социального использования</t>
  </si>
  <si>
    <t>04 1 00 00000</t>
  </si>
  <si>
    <t>Жилищный фонд по договорам социального найма</t>
  </si>
  <si>
    <t>90 2 00 00000</t>
  </si>
  <si>
    <t>Подпрограмма «Совершенствование системы формирования и использования официальной статистической информации в рамках регионального плана статистических работ» государственной программы Алтайского края «Экономическое развитие и инновационная экономика»</t>
  </si>
  <si>
    <t>20 5 00 00000</t>
  </si>
  <si>
    <t>Проведение Всероссийской переписи населения 2020 года</t>
  </si>
  <si>
    <t>20 5 00 54690</t>
  </si>
  <si>
    <t>Национальная безопасность и правоохранительная деятельность</t>
  </si>
  <si>
    <t>02 5  00 00000</t>
  </si>
  <si>
    <t>Учреждения  по обеспечению национальной безопасности и правоохранительной деятельности</t>
  </si>
  <si>
    <t>02 5 00 10860</t>
  </si>
  <si>
    <t>Сельское хозяйство и рыболовство</t>
  </si>
  <si>
    <t>91 4 00 70400</t>
  </si>
  <si>
    <t>17 0 00 00000</t>
  </si>
  <si>
    <t>17 2 00 00000</t>
  </si>
  <si>
    <t>Мероприятия в области коммунального хозяйства</t>
  </si>
  <si>
    <t>92 9 00 18030</t>
  </si>
  <si>
    <t>Сбор и удаление твердых отходов</t>
  </si>
  <si>
    <t>92 9 00 18090</t>
  </si>
  <si>
    <t>Организация и содержание мест захоронения</t>
  </si>
  <si>
    <t>92 9 00 18070</t>
  </si>
  <si>
    <t>01 4 00  00000</t>
  </si>
  <si>
    <t>01 4  00 70090</t>
  </si>
  <si>
    <t>Физическая культура и спорт</t>
  </si>
  <si>
    <t>Физическая культура</t>
  </si>
  <si>
    <t>70 0 00 00000</t>
  </si>
  <si>
    <t>70 1 00 00000</t>
  </si>
  <si>
    <t>70 1 00 60990</t>
  </si>
  <si>
    <t>ИТОГО РАСХОДОВ</t>
  </si>
  <si>
    <t>ПРИЛОЖЕНИЕ 8</t>
  </si>
  <si>
    <t>074</t>
  </si>
  <si>
    <t>07</t>
  </si>
  <si>
    <t>01</t>
  </si>
  <si>
    <t>58  0  00 00000</t>
  </si>
  <si>
    <t>02</t>
  </si>
  <si>
    <t>03</t>
  </si>
  <si>
    <t>09</t>
  </si>
  <si>
    <t>04</t>
  </si>
  <si>
    <t>10</t>
  </si>
  <si>
    <t>092</t>
  </si>
  <si>
    <t>06</t>
  </si>
  <si>
    <t xml:space="preserve">             </t>
  </si>
  <si>
    <t xml:space="preserve">                                                                                                                   </t>
  </si>
  <si>
    <t>Ведомственная структура расходов районног бюджета на 2021 год</t>
  </si>
  <si>
    <t>тыс.рублей</t>
  </si>
  <si>
    <t>91 2 00 00000</t>
  </si>
  <si>
    <t xml:space="preserve">092 </t>
  </si>
  <si>
    <t>Мероприятия в сфере дорожного хозяйства</t>
  </si>
  <si>
    <t>05</t>
  </si>
  <si>
    <t>Государственная программа Алтайского края «Обеспечение населения Алтайского края жилищно-коммунальными услугами»</t>
  </si>
  <si>
    <t>Подпрограмма «Модернизация и обеспечение стабильного функционирования объектов теплоснабжения» государственной программы Алтайского края «Обеспечение населения Алтайского края жилищно-коммунальными услугами»</t>
  </si>
  <si>
    <t>Обеспечение расчетов за топливно-энергетические ресурсы, потребляемые муниципальными учреждениями</t>
  </si>
  <si>
    <t>92 9 00 00000</t>
  </si>
  <si>
    <t>Иные расходы  в области жилищно-коммунального хозяйтсва</t>
  </si>
  <si>
    <t>13</t>
  </si>
  <si>
    <t>Иные расходы  органов муниципальной власти</t>
  </si>
  <si>
    <t>99 3 00 00000</t>
  </si>
  <si>
    <t>Процентные платежи по долговым обязательствам</t>
  </si>
  <si>
    <t>Процентные платежи по  муниципальному долгу</t>
  </si>
  <si>
    <t>14</t>
  </si>
  <si>
    <t>98 0 00 00000</t>
  </si>
  <si>
    <t>Межбюджетные трансферты общего характера муниципальных образований</t>
  </si>
  <si>
    <t>98 1 00 00000</t>
  </si>
  <si>
    <t>Выравнивание бюджетной обеспеченности муниципальных образований</t>
  </si>
  <si>
    <t>Выравнивание бюджетной обеспеченности поселений из районного бюджета</t>
  </si>
  <si>
    <t>Содержание и организация оздоровительного лагеря</t>
  </si>
  <si>
    <t>Подпрограмма «Модернизация и обеспечение стабильного функционирования объектов теплоснабжения» государственной программы Алтайского края                         « Обеспечение населения Алтайского края жилищно-коммунальными услугами»</t>
  </si>
  <si>
    <t>08</t>
  </si>
  <si>
    <t>Муниципальная программа  «Комплексные меры противодействия злоупотреблению наркотиками и их незаконному обороту в Панкрушихинском районе»  2021-2025 годы</t>
  </si>
  <si>
    <t>03 0 00 00000</t>
  </si>
  <si>
    <t>Иные вопросы в сфере транспорта</t>
  </si>
  <si>
    <t>03 1 00 00000</t>
  </si>
  <si>
    <t>03 1 00 10210</t>
  </si>
  <si>
    <t>Расходы на предоставления льготного проезда</t>
  </si>
  <si>
    <t>301</t>
  </si>
  <si>
    <t>Расходы на предоставление льготного проезда отдельным категриям граждан</t>
  </si>
  <si>
    <r>
      <t>Подпрограмма « Развитие дополнительного образования детей и сферы отдыха и оздоровления в Панкрушихинском районе Алтайского края»</t>
    </r>
    <r>
      <rPr>
        <sz val="13"/>
        <color rgb="FF000000"/>
        <rFont val="Times New Roman"/>
        <family val="1"/>
        <charset val="204"/>
      </rPr>
      <t xml:space="preserve">  муниципальной программы «Развитие образования в Панкрушихинском районе  Алтайского края» на 2020-2024 годы</t>
    </r>
  </si>
  <si>
    <t>Муниципальная программа  «Молодежь Панкрушихинского района на 2017-2021 годы»</t>
  </si>
  <si>
    <t>Муниципальная программа «Развитие культуры Панкрушихинского района на 2021-2025 годы»</t>
  </si>
  <si>
    <t>Подпрограмма "Обеспечение условий реализации программы и развития отрасли"</t>
  </si>
  <si>
    <t>44 3 00 00000</t>
  </si>
  <si>
    <t>44 3 00  60990</t>
  </si>
  <si>
    <t>44 3 00 60990</t>
  </si>
  <si>
    <t>44 3 00 S0430</t>
  </si>
  <si>
    <t>Муниципальная программа  «Социальная поддержка граждан Панкрушихинского района на 2021-2025 годы»</t>
  </si>
  <si>
    <t>Муниципальная программа  "Обеспечение  жильем или улучшение жилищных условий молодых семей в Панкрушихинском районе" на 2020-2024 годы</t>
  </si>
  <si>
    <t>14 0 00 00000</t>
  </si>
  <si>
    <t>303</t>
  </si>
  <si>
    <t>Муниципальная программа "Информатизация органов местного самоуправления муниципального  образования Панкрушихинский район Алтайского края на 2020-2024 годы"</t>
  </si>
  <si>
    <t xml:space="preserve">13 </t>
  </si>
  <si>
    <t>45 0 00 60990</t>
  </si>
  <si>
    <t>90 0 00 00000</t>
  </si>
  <si>
    <t xml:space="preserve">303 </t>
  </si>
  <si>
    <t xml:space="preserve">01 </t>
  </si>
  <si>
    <t>Иные вопросы  в отраслях социальной сферы</t>
  </si>
  <si>
    <t>Иные вопросы  в сфере культуры</t>
  </si>
  <si>
    <t>90  2 00 40990</t>
  </si>
  <si>
    <t>Расходы на содержание,текущий ремонт памятников истории и культуры</t>
  </si>
  <si>
    <t>90 2 00 40990</t>
  </si>
  <si>
    <t>45 0 00 00000</t>
  </si>
  <si>
    <t>Защита населения и территории от чрезвычайных ситуаций природного и техногенного характера, пожарная безопасность</t>
  </si>
  <si>
    <t>91 4 00 00000</t>
  </si>
  <si>
    <t>Мероприятия в области сельского хозяйства</t>
  </si>
  <si>
    <t>Отлов и содержание животных без владельцев</t>
  </si>
  <si>
    <t>ДЦП Муниципальная Программа  «Повышение безопасности дорожного движения  в Панкрушихинском районе Алтайского края на 2021 -2025 годы"</t>
  </si>
  <si>
    <t>10 0 00 00000</t>
  </si>
  <si>
    <t>10 0 00 60990</t>
  </si>
  <si>
    <t>Подпрограмма «Развитие дорожного хозяйства Алтайского края» государственной программы Алтайского края «Развитие транспортной системы Алтайского края»</t>
  </si>
  <si>
    <t>Государственная программа Алтайского края «Развитие транспортной системы Алтайского края»</t>
  </si>
  <si>
    <t>Проектирование, строительство, реконструкция, капитальный ремонт и ремонт автомобильных дорог общего пользования местного значения</t>
  </si>
  <si>
    <t>17 2 00 S1030</t>
  </si>
  <si>
    <t>91 2 00 S7270</t>
  </si>
  <si>
    <t>Софинансирование реализации проектов развития общественной инфраструктуры, основанных на инициативах граждан за счет дорожного фонда</t>
  </si>
  <si>
    <t>Иные вопросы  сфере дорожного хозяйства</t>
  </si>
  <si>
    <t>Меропритятия в сфере дорожного хозяйства</t>
  </si>
  <si>
    <t>Иные расходы в области жилищно-коммунального хозяйства</t>
  </si>
  <si>
    <t>Функционирование комиссий по делам несовершеннолетних и защите их прав и организация и осуществление деятельности по опеке и попечительству над детьми-сиротами и детьми, оставшимися без попечения родителей</t>
  </si>
  <si>
    <t>Муниципальная программа "Развитие физической культуры и спорта на территории  Панкрушихинского района" на 2020-2024 годы</t>
  </si>
  <si>
    <t>Подпрограмма "Развитие физической культуры и массового спорта , формирование здорового образа жизни у населения Панкрушихинского района"</t>
  </si>
  <si>
    <t>Подпрограмма " Капитальный, текущий ремонт зданий, благоустройство и содержание прилегающих территорий учреждений образования Панкрушихинского района Алтайского края"</t>
  </si>
  <si>
    <t xml:space="preserve"> Иные бюджетные ассигнования </t>
  </si>
  <si>
    <t>14 0 00 L4970</t>
  </si>
  <si>
    <t>Реализация мероприятий по обеспечению жильем молодых семей</t>
  </si>
  <si>
    <t xml:space="preserve">02 </t>
  </si>
  <si>
    <t>92 9 00 18031</t>
  </si>
  <si>
    <t>Резервный уголь</t>
  </si>
  <si>
    <t>Подпрограмма «Развитие общего образования в Панкрушихинском районе Алтайского края » муниципальной программы «Развитие образования в Панкрушихинском районе Алтайского края» на 2020-2024 годы</t>
  </si>
  <si>
    <t xml:space="preserve"> Расходы на реализацию муниципальных программ</t>
  </si>
  <si>
    <t>Расходы на выплаты персоналу в целях обеспечения выполнения функции государственными(муниципальными) органами, казенными учреждениями, органами управления государственными внебюджетными фондами (Районный Бюджет)</t>
  </si>
  <si>
    <r>
      <t xml:space="preserve"> Подпрограмма « Развитие дополнительного образования детей и сферы отдыха и оздоровления детей в Панкрушихинском районе»</t>
    </r>
    <r>
      <rPr>
        <sz val="13"/>
        <color rgb="FF000000"/>
        <rFont val="Times New Roman"/>
        <family val="1"/>
        <charset val="204"/>
      </rPr>
      <t xml:space="preserve">  муниципальной программы «Развитие образования в Панкрушихинском района Алтайского края» на 2020-2024 годы</t>
    </r>
  </si>
  <si>
    <t>20 0 00 00000</t>
  </si>
  <si>
    <t>20 5 00  54690</t>
  </si>
  <si>
    <t>Государственная программа Алтайского края «Экономическое развитие и инновационная экономика»</t>
  </si>
  <si>
    <t>58 2 00 53032</t>
  </si>
  <si>
    <t>58 2 00 L3042</t>
  </si>
  <si>
    <t>На обеспечение выплат ежемесячного денежного вознаграждения за классное руководство педагогическим работникам  муниципальных общеобразовательныхз организаций</t>
  </si>
  <si>
    <t>На организацию бесплатного горячего питания обучающихся, получающих начальное общее образование в  муниципальных образовательных  организациях</t>
  </si>
  <si>
    <t>Закупка товаров, работ и услуг для государственных (муниципальных) нужд</t>
  </si>
  <si>
    <t>Иные бюджетные ассигнования</t>
  </si>
  <si>
    <t>Закупка товаров, работ и услуг для  государственных (муниципальных) нужд</t>
  </si>
  <si>
    <t>Закупка товаров, работ и услуг для  государственных (муниципальных)  нужд</t>
  </si>
  <si>
    <t>Закупка товаров, работ и услуг для  государственных нужд(муниципальных) нужд</t>
  </si>
  <si>
    <t xml:space="preserve">Закупка товаров, работ и услуг для  государственных (муниципальных)  нужд </t>
  </si>
  <si>
    <t xml:space="preserve">Закупка товаров, работ и услуг для  государственных (муниципальных) нужд </t>
  </si>
  <si>
    <t xml:space="preserve">Иные бюджетные ассигнования </t>
  </si>
  <si>
    <t>Прочая закупка товаров, работ и услуг для государственных (муниципальных) нужд</t>
  </si>
  <si>
    <t>Капитальные вложения в объекты государственной (муниципальной) собственности</t>
  </si>
  <si>
    <t>Прочая закупка товаров, работ и услуг для  государственных (муниципальных) нужд</t>
  </si>
  <si>
    <t>Закупка товаров, работ и услуг для  государственных нужд(муниципальных)</t>
  </si>
  <si>
    <t>Закупка товаров, работ и услуг для  (муниципальных) нужд</t>
  </si>
  <si>
    <t xml:space="preserve"> Закупка товаров, работ и услуг для  государственных (муниципальных) нужд</t>
  </si>
  <si>
    <t>Прочие выплаты по обязательстваи государства</t>
  </si>
  <si>
    <t>04 1 00 10990</t>
  </si>
  <si>
    <t>100+600</t>
  </si>
  <si>
    <t>11</t>
  </si>
  <si>
    <t>70 1 00 S 0430</t>
  </si>
  <si>
    <t>70 1 00 S0430</t>
  </si>
  <si>
    <t>98 5 00 00000</t>
  </si>
  <si>
    <t>Прочие межбюджетные трансферты общего характера</t>
  </si>
  <si>
    <r>
      <t>Д</t>
    </r>
    <r>
      <rPr>
        <b/>
        <sz val="13"/>
        <color rgb="FF000000"/>
        <rFont val="Times New Roman"/>
        <family val="1"/>
        <charset val="204"/>
      </rPr>
      <t>ополнительное образование детей</t>
    </r>
  </si>
  <si>
    <t>Иные вопросы  в области национальной экономики</t>
  </si>
  <si>
    <t>Расходы на обеспечение  деятельности (оказание услуг) подведомственных учреждений</t>
  </si>
  <si>
    <t>Расходы на обеспечение деятельности (оказание услуг)подведомственных учреждений</t>
  </si>
  <si>
    <t>Социальное обеспечние населения</t>
  </si>
  <si>
    <t>Социальное политика</t>
  </si>
  <si>
    <t>52 0 00 L5765</t>
  </si>
  <si>
    <t>52 0 00 00000</t>
  </si>
  <si>
    <t>Муниципальная программа "Комплексное развитие сельских территорий Панкрушихинского района Алтайского края" на 2020-2025 годы</t>
  </si>
  <si>
    <t>Улучшение жилищных условий граждан, проживающих на сельских территориях</t>
  </si>
  <si>
    <t>98 5 00 80410</t>
  </si>
  <si>
    <t>Прочие межбюджетные трансферты</t>
  </si>
  <si>
    <t>Иные вопросы области национальной экономики</t>
  </si>
  <si>
    <t>от   18.12. 2020 года № 53РС</t>
  </si>
  <si>
    <t>К решению Панкрушихинского районного Совета  депутатов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</si>
</sst>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rgb="FF008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rgb="FF000000"/>
      <name val="Calibri"/>
      <family val="2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left" indent="15"/>
    </xf>
    <xf numFmtId="0" fontId="2" fillId="0" borderId="0" xfId="0" applyFont="1" applyAlignment="1">
      <alignment horizontal="left" indent="15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/>
    <xf numFmtId="0" fontId="2" fillId="0" borderId="4" xfId="0" applyFont="1" applyBorder="1" applyAlignment="1">
      <alignment horizontal="center" vertical="top"/>
    </xf>
    <xf numFmtId="0" fontId="2" fillId="0" borderId="0" xfId="0" applyFont="1" applyAlignment="1"/>
    <xf numFmtId="0" fontId="1" fillId="0" borderId="0" xfId="0" applyFont="1" applyAlignment="1">
      <alignment horizontal="right"/>
    </xf>
    <xf numFmtId="49" fontId="2" fillId="0" borderId="4" xfId="0" applyNumberFormat="1" applyFont="1" applyBorder="1" applyAlignment="1">
      <alignment vertical="top"/>
    </xf>
    <xf numFmtId="164" fontId="6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164" fontId="3" fillId="0" borderId="4" xfId="0" applyNumberFormat="1" applyFont="1" applyBorder="1" applyAlignment="1">
      <alignment horizontal="right" vertical="top"/>
    </xf>
    <xf numFmtId="164" fontId="6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164" fontId="2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164" fontId="3" fillId="0" borderId="4" xfId="0" applyNumberFormat="1" applyFont="1" applyBorder="1" applyAlignment="1">
      <alignment horizontal="right" vertical="top"/>
    </xf>
    <xf numFmtId="49" fontId="3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164" fontId="2" fillId="0" borderId="4" xfId="0" applyNumberFormat="1" applyFont="1" applyBorder="1" applyAlignment="1">
      <alignment horizontal="right" vertical="top"/>
    </xf>
    <xf numFmtId="0" fontId="5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/>
    </xf>
    <xf numFmtId="164" fontId="9" fillId="0" borderId="4" xfId="0" applyNumberFormat="1" applyFont="1" applyBorder="1" applyAlignment="1">
      <alignment horizontal="right" vertical="top"/>
    </xf>
    <xf numFmtId="0" fontId="9" fillId="0" borderId="4" xfId="0" applyFont="1" applyBorder="1" applyAlignment="1">
      <alignment vertical="top" wrapText="1"/>
    </xf>
    <xf numFmtId="49" fontId="9" fillId="0" borderId="4" xfId="0" applyNumberFormat="1" applyFont="1" applyBorder="1" applyAlignment="1">
      <alignment horizontal="center" vertical="top"/>
    </xf>
    <xf numFmtId="164" fontId="2" fillId="2" borderId="4" xfId="0" applyNumberFormat="1" applyFont="1" applyFill="1" applyBorder="1" applyAlignment="1">
      <alignment horizontal="right" vertical="top"/>
    </xf>
    <xf numFmtId="164" fontId="2" fillId="0" borderId="4" xfId="0" applyNumberFormat="1" applyFont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center" vertical="top"/>
    </xf>
    <xf numFmtId="164" fontId="2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49" fontId="11" fillId="0" borderId="4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164" fontId="11" fillId="0" borderId="4" xfId="0" applyNumberFormat="1" applyFont="1" applyBorder="1" applyAlignment="1">
      <alignment horizontal="right" vertical="top"/>
    </xf>
    <xf numFmtId="49" fontId="3" fillId="0" borderId="4" xfId="0" applyNumberFormat="1" applyFont="1" applyBorder="1" applyAlignment="1">
      <alignment horizontal="right" vertical="top"/>
    </xf>
    <xf numFmtId="49" fontId="11" fillId="0" borderId="4" xfId="0" applyNumberFormat="1" applyFont="1" applyBorder="1" applyAlignment="1">
      <alignment horizontal="right" vertical="top"/>
    </xf>
    <xf numFmtId="49" fontId="2" fillId="0" borderId="4" xfId="0" applyNumberFormat="1" applyFont="1" applyBorder="1" applyAlignment="1">
      <alignment horizontal="right" vertical="top"/>
    </xf>
    <xf numFmtId="49" fontId="2" fillId="0" borderId="4" xfId="0" applyNumberFormat="1" applyFont="1" applyBorder="1" applyAlignment="1">
      <alignment horizontal="right" vertical="top" wrapText="1"/>
    </xf>
    <xf numFmtId="49" fontId="3" fillId="0" borderId="4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164" fontId="2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164" fontId="2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164" fontId="9" fillId="0" borderId="4" xfId="0" applyNumberFormat="1" applyFont="1" applyBorder="1" applyAlignment="1">
      <alignment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9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0" fontId="9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3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9"/>
  <sheetViews>
    <sheetView tabSelected="1" view="pageBreakPreview" topLeftCell="B60" zoomScale="90" zoomScaleSheetLayoutView="90" workbookViewId="0">
      <selection activeCell="F5" sqref="F5:I5"/>
    </sheetView>
  </sheetViews>
  <sheetFormatPr defaultRowHeight="15" x14ac:dyDescent="0.25"/>
  <cols>
    <col min="2" max="2" width="44.28515625" customWidth="1"/>
    <col min="3" max="3" width="7.28515625" customWidth="1"/>
    <col min="4" max="4" width="7.85546875" customWidth="1"/>
    <col min="5" max="5" width="11.42578125" customWidth="1"/>
    <col min="6" max="6" width="12.5703125" customWidth="1"/>
    <col min="8" max="8" width="11" customWidth="1"/>
    <col min="9" max="9" width="18.42578125" customWidth="1"/>
  </cols>
  <sheetData>
    <row r="1" spans="1:9" ht="18.75" customHeight="1" x14ac:dyDescent="0.3">
      <c r="B1" s="1" t="s">
        <v>224</v>
      </c>
      <c r="C1" s="108"/>
      <c r="D1" s="108"/>
      <c r="E1" s="108"/>
      <c r="F1" s="11"/>
      <c r="G1" s="108" t="s">
        <v>212</v>
      </c>
      <c r="H1" s="108"/>
      <c r="I1" s="108"/>
    </row>
    <row r="2" spans="1:9" ht="16.5" customHeight="1" x14ac:dyDescent="0.3">
      <c r="B2" s="2"/>
      <c r="C2" s="11"/>
      <c r="D2" s="11"/>
      <c r="E2" s="109" t="s">
        <v>356</v>
      </c>
      <c r="F2" s="109"/>
      <c r="G2" s="109"/>
      <c r="H2" s="109"/>
      <c r="I2" s="109"/>
    </row>
    <row r="3" spans="1:9" ht="16.5" customHeight="1" x14ac:dyDescent="0.3">
      <c r="B3" s="2"/>
      <c r="C3" s="11"/>
      <c r="D3" s="11"/>
      <c r="E3" s="109"/>
      <c r="F3" s="109"/>
      <c r="G3" s="109"/>
      <c r="H3" s="109"/>
      <c r="I3" s="109"/>
    </row>
    <row r="4" spans="1:9" ht="18.75" x14ac:dyDescent="0.3">
      <c r="B4" s="2"/>
      <c r="C4" s="11"/>
      <c r="D4" s="11"/>
      <c r="E4" s="11"/>
      <c r="F4" s="108" t="s">
        <v>355</v>
      </c>
      <c r="G4" s="108"/>
      <c r="H4" s="108"/>
      <c r="I4" s="108"/>
    </row>
    <row r="5" spans="1:9" ht="16.5" x14ac:dyDescent="0.25">
      <c r="B5" s="2"/>
      <c r="F5" s="110"/>
      <c r="G5" s="110"/>
      <c r="H5" s="110"/>
      <c r="I5" s="110"/>
    </row>
    <row r="6" spans="1:9" ht="15" customHeight="1" x14ac:dyDescent="0.3">
      <c r="A6" s="8"/>
      <c r="B6" s="111" t="s">
        <v>226</v>
      </c>
      <c r="C6" s="111"/>
      <c r="D6" s="111"/>
      <c r="E6" s="111"/>
      <c r="F6" s="111"/>
      <c r="G6" s="111"/>
      <c r="H6" s="111"/>
      <c r="I6" s="111"/>
    </row>
    <row r="7" spans="1:9" ht="16.5" x14ac:dyDescent="0.25">
      <c r="B7" s="3"/>
    </row>
    <row r="8" spans="1:9" ht="16.5" x14ac:dyDescent="0.25">
      <c r="B8" s="10" t="s">
        <v>225</v>
      </c>
      <c r="C8" s="10"/>
      <c r="D8" s="10"/>
      <c r="E8" s="10"/>
      <c r="F8" s="10"/>
      <c r="G8" s="10"/>
      <c r="H8" s="107" t="s">
        <v>227</v>
      </c>
      <c r="I8" s="107"/>
    </row>
    <row r="9" spans="1:9" ht="16.5" x14ac:dyDescent="0.25">
      <c r="B9" s="19" t="s">
        <v>0</v>
      </c>
      <c r="C9" s="9" t="s">
        <v>1</v>
      </c>
      <c r="D9" s="9" t="s">
        <v>2</v>
      </c>
      <c r="E9" s="9" t="s">
        <v>3</v>
      </c>
      <c r="F9" s="79" t="s">
        <v>4</v>
      </c>
      <c r="G9" s="79"/>
      <c r="H9" s="21" t="s">
        <v>5</v>
      </c>
      <c r="I9" s="19" t="s">
        <v>6</v>
      </c>
    </row>
    <row r="10" spans="1:9" ht="52.5" customHeight="1" x14ac:dyDescent="0.25">
      <c r="B10" s="14" t="s">
        <v>7</v>
      </c>
      <c r="C10" s="16" t="s">
        <v>213</v>
      </c>
      <c r="D10" s="15"/>
      <c r="E10" s="15"/>
      <c r="F10" s="79"/>
      <c r="G10" s="79"/>
      <c r="H10" s="9"/>
      <c r="I10" s="31">
        <f>I11+I121</f>
        <v>194611.3</v>
      </c>
    </row>
    <row r="11" spans="1:9" ht="16.5" x14ac:dyDescent="0.25">
      <c r="B11" s="26" t="s">
        <v>8</v>
      </c>
      <c r="C11" s="27" t="s">
        <v>213</v>
      </c>
      <c r="D11" s="27" t="s">
        <v>214</v>
      </c>
      <c r="E11" s="27"/>
      <c r="F11" s="79"/>
      <c r="G11" s="79"/>
      <c r="H11" s="23"/>
      <c r="I11" s="25">
        <f>I12+I34+I71+I82+I90</f>
        <v>181035.3</v>
      </c>
    </row>
    <row r="12" spans="1:9" ht="16.5" x14ac:dyDescent="0.25">
      <c r="B12" s="30" t="s">
        <v>9</v>
      </c>
      <c r="C12" s="32" t="s">
        <v>213</v>
      </c>
      <c r="D12" s="32" t="s">
        <v>214</v>
      </c>
      <c r="E12" s="32" t="s">
        <v>215</v>
      </c>
      <c r="F12" s="86"/>
      <c r="G12" s="86"/>
      <c r="H12" s="58"/>
      <c r="I12" s="31">
        <f>I13+I18</f>
        <v>29968.400000000001</v>
      </c>
    </row>
    <row r="13" spans="1:9" ht="92.25" customHeight="1" x14ac:dyDescent="0.25">
      <c r="B13" s="26" t="s">
        <v>232</v>
      </c>
      <c r="C13" s="27" t="s">
        <v>213</v>
      </c>
      <c r="D13" s="27" t="s">
        <v>214</v>
      </c>
      <c r="E13" s="27" t="s">
        <v>215</v>
      </c>
      <c r="F13" s="79" t="s">
        <v>28</v>
      </c>
      <c r="G13" s="79"/>
      <c r="H13" s="23"/>
      <c r="I13" s="25">
        <f>I14</f>
        <v>1084</v>
      </c>
    </row>
    <row r="14" spans="1:9" ht="141" customHeight="1" x14ac:dyDescent="0.25">
      <c r="B14" s="26" t="s">
        <v>29</v>
      </c>
      <c r="C14" s="27" t="s">
        <v>213</v>
      </c>
      <c r="D14" s="27" t="s">
        <v>214</v>
      </c>
      <c r="E14" s="27" t="s">
        <v>215</v>
      </c>
      <c r="F14" s="79" t="s">
        <v>30</v>
      </c>
      <c r="G14" s="79"/>
      <c r="H14" s="23"/>
      <c r="I14" s="25">
        <f>I15</f>
        <v>1084</v>
      </c>
    </row>
    <row r="15" spans="1:9" ht="63.75" customHeight="1" x14ac:dyDescent="0.25">
      <c r="B15" s="26" t="s">
        <v>31</v>
      </c>
      <c r="C15" s="27" t="s">
        <v>213</v>
      </c>
      <c r="D15" s="27" t="s">
        <v>214</v>
      </c>
      <c r="E15" s="27" t="s">
        <v>215</v>
      </c>
      <c r="F15" s="79" t="s">
        <v>32</v>
      </c>
      <c r="G15" s="79"/>
      <c r="H15" s="23"/>
      <c r="I15" s="25">
        <f>SUM(I16:I17)</f>
        <v>1084</v>
      </c>
    </row>
    <row r="16" spans="1:9" ht="49.5" x14ac:dyDescent="0.25">
      <c r="B16" s="26" t="s">
        <v>17</v>
      </c>
      <c r="C16" s="27" t="s">
        <v>213</v>
      </c>
      <c r="D16" s="27" t="s">
        <v>214</v>
      </c>
      <c r="E16" s="27" t="s">
        <v>215</v>
      </c>
      <c r="F16" s="79" t="s">
        <v>32</v>
      </c>
      <c r="G16" s="79"/>
      <c r="H16" s="23">
        <v>200</v>
      </c>
      <c r="I16" s="25">
        <v>642</v>
      </c>
    </row>
    <row r="17" spans="2:9" ht="30" customHeight="1" x14ac:dyDescent="0.25">
      <c r="B17" s="26" t="s">
        <v>18</v>
      </c>
      <c r="C17" s="27" t="s">
        <v>213</v>
      </c>
      <c r="D17" s="27" t="s">
        <v>214</v>
      </c>
      <c r="E17" s="27" t="s">
        <v>215</v>
      </c>
      <c r="F17" s="79" t="s">
        <v>32</v>
      </c>
      <c r="G17" s="79"/>
      <c r="H17" s="23">
        <v>600</v>
      </c>
      <c r="I17" s="25">
        <v>442</v>
      </c>
    </row>
    <row r="18" spans="2:9" ht="64.5" customHeight="1" x14ac:dyDescent="0.25">
      <c r="B18" s="26" t="s">
        <v>10</v>
      </c>
      <c r="C18" s="27" t="s">
        <v>213</v>
      </c>
      <c r="D18" s="27" t="s">
        <v>214</v>
      </c>
      <c r="E18" s="27" t="s">
        <v>215</v>
      </c>
      <c r="F18" s="79" t="s">
        <v>216</v>
      </c>
      <c r="G18" s="79"/>
      <c r="H18" s="23"/>
      <c r="I18" s="25">
        <f>I19</f>
        <v>28884.400000000001</v>
      </c>
    </row>
    <row r="19" spans="2:9" ht="115.5" customHeight="1" x14ac:dyDescent="0.25">
      <c r="B19" s="33" t="s">
        <v>11</v>
      </c>
      <c r="C19" s="27" t="s">
        <v>213</v>
      </c>
      <c r="D19" s="27" t="s">
        <v>214</v>
      </c>
      <c r="E19" s="27" t="s">
        <v>215</v>
      </c>
      <c r="F19" s="79" t="s">
        <v>12</v>
      </c>
      <c r="G19" s="79"/>
      <c r="H19" s="23"/>
      <c r="I19" s="25">
        <f>I20+I25+I29+I32</f>
        <v>28884.400000000001</v>
      </c>
    </row>
    <row r="20" spans="2:9" ht="51.75" customHeight="1" x14ac:dyDescent="0.25">
      <c r="B20" s="26" t="s">
        <v>13</v>
      </c>
      <c r="C20" s="12" t="s">
        <v>213</v>
      </c>
      <c r="D20" s="27" t="s">
        <v>214</v>
      </c>
      <c r="E20" s="27" t="s">
        <v>215</v>
      </c>
      <c r="F20" s="80" t="s">
        <v>14</v>
      </c>
      <c r="G20" s="80"/>
      <c r="H20" s="23"/>
      <c r="I20" s="25">
        <f>I21+I22+I23+I24</f>
        <v>13634.4</v>
      </c>
    </row>
    <row r="21" spans="2:9" ht="99" x14ac:dyDescent="0.25">
      <c r="B21" s="26" t="s">
        <v>15</v>
      </c>
      <c r="C21" s="27" t="s">
        <v>213</v>
      </c>
      <c r="D21" s="27" t="s">
        <v>214</v>
      </c>
      <c r="E21" s="27" t="s">
        <v>215</v>
      </c>
      <c r="F21" s="79" t="s">
        <v>16</v>
      </c>
      <c r="G21" s="79"/>
      <c r="H21" s="23">
        <v>100</v>
      </c>
      <c r="I21" s="25">
        <v>3886</v>
      </c>
    </row>
    <row r="22" spans="2:9" ht="61.5" customHeight="1" x14ac:dyDescent="0.25">
      <c r="B22" s="45" t="s">
        <v>320</v>
      </c>
      <c r="C22" s="27" t="s">
        <v>213</v>
      </c>
      <c r="D22" s="27" t="s">
        <v>214</v>
      </c>
      <c r="E22" s="27" t="s">
        <v>215</v>
      </c>
      <c r="F22" s="79" t="s">
        <v>16</v>
      </c>
      <c r="G22" s="79"/>
      <c r="H22" s="23">
        <v>200</v>
      </c>
      <c r="I22" s="25">
        <v>4224.1000000000004</v>
      </c>
    </row>
    <row r="23" spans="2:9" ht="48" customHeight="1" x14ac:dyDescent="0.25">
      <c r="B23" s="52" t="s">
        <v>56</v>
      </c>
      <c r="C23" s="27" t="s">
        <v>213</v>
      </c>
      <c r="D23" s="27" t="s">
        <v>214</v>
      </c>
      <c r="E23" s="27" t="s">
        <v>215</v>
      </c>
      <c r="F23" s="79" t="s">
        <v>16</v>
      </c>
      <c r="G23" s="79"/>
      <c r="H23" s="23">
        <v>600</v>
      </c>
      <c r="I23" s="25">
        <v>5504.7</v>
      </c>
    </row>
    <row r="24" spans="2:9" ht="29.25" customHeight="1" x14ac:dyDescent="0.25">
      <c r="B24" s="51" t="s">
        <v>321</v>
      </c>
      <c r="C24" s="27" t="s">
        <v>213</v>
      </c>
      <c r="D24" s="27" t="s">
        <v>214</v>
      </c>
      <c r="E24" s="27" t="s">
        <v>215</v>
      </c>
      <c r="F24" s="79" t="s">
        <v>16</v>
      </c>
      <c r="G24" s="79"/>
      <c r="H24" s="23">
        <v>800</v>
      </c>
      <c r="I24" s="25">
        <v>19.600000000000001</v>
      </c>
    </row>
    <row r="25" spans="2:9" ht="108.75" customHeight="1" x14ac:dyDescent="0.25">
      <c r="B25" s="26" t="s">
        <v>19</v>
      </c>
      <c r="C25" s="27" t="s">
        <v>213</v>
      </c>
      <c r="D25" s="27" t="s">
        <v>214</v>
      </c>
      <c r="E25" s="27" t="s">
        <v>215</v>
      </c>
      <c r="F25" s="79" t="s">
        <v>20</v>
      </c>
      <c r="G25" s="79"/>
      <c r="H25" s="23"/>
      <c r="I25" s="25">
        <f>I26+I27+I28</f>
        <v>14441</v>
      </c>
    </row>
    <row r="26" spans="2:9" ht="126" customHeight="1" x14ac:dyDescent="0.25">
      <c r="B26" s="26" t="s">
        <v>21</v>
      </c>
      <c r="C26" s="27" t="s">
        <v>213</v>
      </c>
      <c r="D26" s="27" t="s">
        <v>214</v>
      </c>
      <c r="E26" s="27" t="s">
        <v>215</v>
      </c>
      <c r="F26" s="79" t="s">
        <v>20</v>
      </c>
      <c r="G26" s="79"/>
      <c r="H26" s="23">
        <v>100</v>
      </c>
      <c r="I26" s="25">
        <v>14441</v>
      </c>
    </row>
    <row r="27" spans="2:9" ht="60" customHeight="1" x14ac:dyDescent="0.25">
      <c r="B27" s="45" t="s">
        <v>322</v>
      </c>
      <c r="C27" s="27" t="s">
        <v>213</v>
      </c>
      <c r="D27" s="27" t="s">
        <v>214</v>
      </c>
      <c r="E27" s="27" t="s">
        <v>215</v>
      </c>
      <c r="F27" s="79" t="s">
        <v>20</v>
      </c>
      <c r="G27" s="79"/>
      <c r="H27" s="23">
        <v>200</v>
      </c>
      <c r="I27" s="25">
        <v>0</v>
      </c>
    </row>
    <row r="28" spans="2:9" ht="53.25" customHeight="1" x14ac:dyDescent="0.25">
      <c r="B28" s="26" t="s">
        <v>22</v>
      </c>
      <c r="C28" s="27" t="s">
        <v>213</v>
      </c>
      <c r="D28" s="27" t="s">
        <v>214</v>
      </c>
      <c r="E28" s="27" t="s">
        <v>215</v>
      </c>
      <c r="F28" s="79" t="s">
        <v>20</v>
      </c>
      <c r="G28" s="79"/>
      <c r="H28" s="23">
        <v>300</v>
      </c>
      <c r="I28" s="25">
        <v>0</v>
      </c>
    </row>
    <row r="29" spans="2:9" ht="54.75" customHeight="1" x14ac:dyDescent="0.25">
      <c r="B29" s="26" t="s">
        <v>23</v>
      </c>
      <c r="C29" s="27" t="s">
        <v>213</v>
      </c>
      <c r="D29" s="27" t="s">
        <v>214</v>
      </c>
      <c r="E29" s="27" t="s">
        <v>215</v>
      </c>
      <c r="F29" s="79" t="s">
        <v>24</v>
      </c>
      <c r="G29" s="79"/>
      <c r="H29" s="23"/>
      <c r="I29" s="25">
        <f>SUM(I30:I31)</f>
        <v>809</v>
      </c>
    </row>
    <row r="30" spans="2:9" ht="82.5" customHeight="1" x14ac:dyDescent="0.25">
      <c r="B30" s="26" t="s">
        <v>25</v>
      </c>
      <c r="C30" s="27" t="s">
        <v>213</v>
      </c>
      <c r="D30" s="27" t="s">
        <v>214</v>
      </c>
      <c r="E30" s="27" t="s">
        <v>215</v>
      </c>
      <c r="F30" s="79" t="s">
        <v>24</v>
      </c>
      <c r="G30" s="79"/>
      <c r="H30" s="23">
        <v>100</v>
      </c>
      <c r="I30" s="25">
        <v>384</v>
      </c>
    </row>
    <row r="31" spans="2:9" ht="60.75" customHeight="1" x14ac:dyDescent="0.25">
      <c r="B31" s="52" t="s">
        <v>56</v>
      </c>
      <c r="C31" s="27" t="s">
        <v>213</v>
      </c>
      <c r="D31" s="27" t="s">
        <v>214</v>
      </c>
      <c r="E31" s="27" t="s">
        <v>215</v>
      </c>
      <c r="F31" s="79" t="s">
        <v>24</v>
      </c>
      <c r="G31" s="79"/>
      <c r="H31" s="23">
        <v>600</v>
      </c>
      <c r="I31" s="18">
        <v>425</v>
      </c>
    </row>
    <row r="32" spans="2:9" ht="69" customHeight="1" x14ac:dyDescent="0.25">
      <c r="B32" s="26" t="s">
        <v>26</v>
      </c>
      <c r="C32" s="27" t="s">
        <v>213</v>
      </c>
      <c r="D32" s="27" t="s">
        <v>214</v>
      </c>
      <c r="E32" s="27" t="s">
        <v>215</v>
      </c>
      <c r="F32" s="77" t="s">
        <v>27</v>
      </c>
      <c r="G32" s="78"/>
      <c r="H32" s="23"/>
      <c r="I32" s="18">
        <f>I33</f>
        <v>0</v>
      </c>
    </row>
    <row r="33" spans="2:9" ht="69" customHeight="1" x14ac:dyDescent="0.25">
      <c r="B33" s="45" t="s">
        <v>322</v>
      </c>
      <c r="C33" s="27" t="s">
        <v>213</v>
      </c>
      <c r="D33" s="27" t="s">
        <v>214</v>
      </c>
      <c r="E33" s="27" t="s">
        <v>215</v>
      </c>
      <c r="F33" s="77" t="s">
        <v>27</v>
      </c>
      <c r="G33" s="78"/>
      <c r="H33" s="23">
        <v>200</v>
      </c>
      <c r="I33" s="18">
        <v>0</v>
      </c>
    </row>
    <row r="34" spans="2:9" ht="16.5" x14ac:dyDescent="0.25">
      <c r="B34" s="30" t="s">
        <v>33</v>
      </c>
      <c r="C34" s="32" t="s">
        <v>213</v>
      </c>
      <c r="D34" s="32" t="s">
        <v>214</v>
      </c>
      <c r="E34" s="32" t="s">
        <v>217</v>
      </c>
      <c r="F34" s="86"/>
      <c r="G34" s="86"/>
      <c r="H34" s="58"/>
      <c r="I34" s="31">
        <f>I35+I40</f>
        <v>135736.29999999999</v>
      </c>
    </row>
    <row r="35" spans="2:9" ht="83.25" customHeight="1" x14ac:dyDescent="0.25">
      <c r="B35" s="26" t="s">
        <v>232</v>
      </c>
      <c r="C35" s="27" t="s">
        <v>213</v>
      </c>
      <c r="D35" s="27" t="s">
        <v>214</v>
      </c>
      <c r="E35" s="27" t="s">
        <v>217</v>
      </c>
      <c r="F35" s="79" t="s">
        <v>28</v>
      </c>
      <c r="G35" s="79"/>
      <c r="H35" s="23"/>
      <c r="I35" s="25">
        <f>I36</f>
        <v>5916</v>
      </c>
    </row>
    <row r="36" spans="2:9" ht="131.25" customHeight="1" x14ac:dyDescent="0.25">
      <c r="B36" s="26" t="s">
        <v>51</v>
      </c>
      <c r="C36" s="27" t="s">
        <v>213</v>
      </c>
      <c r="D36" s="27" t="s">
        <v>214</v>
      </c>
      <c r="E36" s="27" t="s">
        <v>217</v>
      </c>
      <c r="F36" s="79" t="s">
        <v>30</v>
      </c>
      <c r="G36" s="79"/>
      <c r="H36" s="23"/>
      <c r="I36" s="25">
        <f>I37</f>
        <v>5916</v>
      </c>
    </row>
    <row r="37" spans="2:9" ht="85.5" customHeight="1" x14ac:dyDescent="0.25">
      <c r="B37" s="26" t="s">
        <v>52</v>
      </c>
      <c r="C37" s="27" t="s">
        <v>213</v>
      </c>
      <c r="D37" s="27" t="s">
        <v>214</v>
      </c>
      <c r="E37" s="27" t="s">
        <v>217</v>
      </c>
      <c r="F37" s="79" t="s">
        <v>32</v>
      </c>
      <c r="G37" s="79"/>
      <c r="H37" s="23"/>
      <c r="I37" s="25">
        <f>I38+I39</f>
        <v>5916</v>
      </c>
    </row>
    <row r="38" spans="2:9" ht="60.75" customHeight="1" x14ac:dyDescent="0.25">
      <c r="B38" s="45" t="s">
        <v>322</v>
      </c>
      <c r="C38" s="27" t="s">
        <v>213</v>
      </c>
      <c r="D38" s="27" t="s">
        <v>214</v>
      </c>
      <c r="E38" s="27" t="s">
        <v>217</v>
      </c>
      <c r="F38" s="79" t="s">
        <v>32</v>
      </c>
      <c r="G38" s="79"/>
      <c r="H38" s="23">
        <v>200</v>
      </c>
      <c r="I38" s="25">
        <v>4938</v>
      </c>
    </row>
    <row r="39" spans="2:9" ht="33" x14ac:dyDescent="0.25">
      <c r="B39" s="26" t="s">
        <v>40</v>
      </c>
      <c r="C39" s="27" t="s">
        <v>213</v>
      </c>
      <c r="D39" s="27" t="s">
        <v>214</v>
      </c>
      <c r="E39" s="27" t="s">
        <v>217</v>
      </c>
      <c r="F39" s="79" t="s">
        <v>32</v>
      </c>
      <c r="G39" s="79"/>
      <c r="H39" s="23">
        <v>600</v>
      </c>
      <c r="I39" s="25">
        <v>978</v>
      </c>
    </row>
    <row r="40" spans="2:9" ht="49.5" x14ac:dyDescent="0.25">
      <c r="B40" s="26" t="s">
        <v>10</v>
      </c>
      <c r="C40" s="27" t="s">
        <v>213</v>
      </c>
      <c r="D40" s="27" t="s">
        <v>214</v>
      </c>
      <c r="E40" s="27" t="s">
        <v>217</v>
      </c>
      <c r="F40" s="79" t="s">
        <v>34</v>
      </c>
      <c r="G40" s="79"/>
      <c r="H40" s="23"/>
      <c r="I40" s="43">
        <f>I41+I67</f>
        <v>129820.3</v>
      </c>
    </row>
    <row r="41" spans="2:9" ht="99" x14ac:dyDescent="0.25">
      <c r="B41" s="33" t="s">
        <v>309</v>
      </c>
      <c r="C41" s="27" t="s">
        <v>213</v>
      </c>
      <c r="D41" s="27" t="s">
        <v>214</v>
      </c>
      <c r="E41" s="27" t="s">
        <v>217</v>
      </c>
      <c r="F41" s="79" t="s">
        <v>35</v>
      </c>
      <c r="G41" s="79"/>
      <c r="H41" s="23"/>
      <c r="I41" s="25">
        <f>I48+I53+I58+I63+I65+I42+I45</f>
        <v>128820.3</v>
      </c>
    </row>
    <row r="42" spans="2:9" ht="81.75" customHeight="1" x14ac:dyDescent="0.25">
      <c r="B42" s="37" t="s">
        <v>318</v>
      </c>
      <c r="C42" s="35" t="s">
        <v>213</v>
      </c>
      <c r="D42" s="35" t="s">
        <v>214</v>
      </c>
      <c r="E42" s="35" t="s">
        <v>217</v>
      </c>
      <c r="F42" s="77" t="s">
        <v>316</v>
      </c>
      <c r="G42" s="78"/>
      <c r="H42" s="34"/>
      <c r="I42" s="36">
        <f>I43+I44</f>
        <v>11523</v>
      </c>
    </row>
    <row r="43" spans="2:9" ht="99" x14ac:dyDescent="0.25">
      <c r="B43" s="38" t="s">
        <v>25</v>
      </c>
      <c r="C43" s="35" t="s">
        <v>213</v>
      </c>
      <c r="D43" s="35" t="s">
        <v>214</v>
      </c>
      <c r="E43" s="35" t="s">
        <v>217</v>
      </c>
      <c r="F43" s="77" t="s">
        <v>316</v>
      </c>
      <c r="G43" s="78"/>
      <c r="H43" s="34">
        <v>100</v>
      </c>
      <c r="I43" s="36">
        <v>11523</v>
      </c>
    </row>
    <row r="44" spans="2:9" ht="33" x14ac:dyDescent="0.25">
      <c r="B44" s="38" t="s">
        <v>40</v>
      </c>
      <c r="C44" s="35" t="s">
        <v>213</v>
      </c>
      <c r="D44" s="35" t="s">
        <v>214</v>
      </c>
      <c r="E44" s="35" t="s">
        <v>217</v>
      </c>
      <c r="F44" s="77" t="s">
        <v>316</v>
      </c>
      <c r="G44" s="78"/>
      <c r="H44" s="34">
        <v>600</v>
      </c>
      <c r="I44" s="36">
        <v>0</v>
      </c>
    </row>
    <row r="45" spans="2:9" ht="83.25" customHeight="1" x14ac:dyDescent="0.25">
      <c r="B45" s="37" t="s">
        <v>319</v>
      </c>
      <c r="C45" s="35" t="s">
        <v>213</v>
      </c>
      <c r="D45" s="35" t="s">
        <v>214</v>
      </c>
      <c r="E45" s="35" t="s">
        <v>217</v>
      </c>
      <c r="F45" s="77" t="s">
        <v>317</v>
      </c>
      <c r="G45" s="78"/>
      <c r="H45" s="34"/>
      <c r="I45" s="36">
        <f>I46+I47</f>
        <v>4675.3</v>
      </c>
    </row>
    <row r="46" spans="2:9" ht="49.5" x14ac:dyDescent="0.25">
      <c r="B46" s="38" t="s">
        <v>43</v>
      </c>
      <c r="C46" s="35" t="s">
        <v>213</v>
      </c>
      <c r="D46" s="35" t="s">
        <v>214</v>
      </c>
      <c r="E46" s="35" t="s">
        <v>217</v>
      </c>
      <c r="F46" s="77" t="s">
        <v>317</v>
      </c>
      <c r="G46" s="78"/>
      <c r="H46" s="34">
        <v>200</v>
      </c>
      <c r="I46" s="36">
        <v>4675.3</v>
      </c>
    </row>
    <row r="47" spans="2:9" ht="65.25" customHeight="1" x14ac:dyDescent="0.25">
      <c r="B47" s="52" t="s">
        <v>56</v>
      </c>
      <c r="C47" s="35" t="s">
        <v>213</v>
      </c>
      <c r="D47" s="35" t="s">
        <v>214</v>
      </c>
      <c r="E47" s="35" t="s">
        <v>217</v>
      </c>
      <c r="F47" s="77" t="s">
        <v>317</v>
      </c>
      <c r="G47" s="78"/>
      <c r="H47" s="34">
        <v>600</v>
      </c>
      <c r="I47" s="36">
        <v>0</v>
      </c>
    </row>
    <row r="48" spans="2:9" ht="39.75" customHeight="1" x14ac:dyDescent="0.25">
      <c r="B48" s="26" t="s">
        <v>41</v>
      </c>
      <c r="C48" s="27" t="s">
        <v>213</v>
      </c>
      <c r="D48" s="27" t="s">
        <v>214</v>
      </c>
      <c r="E48" s="35" t="s">
        <v>217</v>
      </c>
      <c r="F48" s="79" t="s">
        <v>42</v>
      </c>
      <c r="G48" s="79"/>
      <c r="H48" s="23"/>
      <c r="I48" s="25">
        <f>I49+I50+I51+I52</f>
        <v>11543</v>
      </c>
    </row>
    <row r="49" spans="2:9" ht="99" x14ac:dyDescent="0.25">
      <c r="B49" s="26" t="s">
        <v>15</v>
      </c>
      <c r="C49" s="27" t="s">
        <v>213</v>
      </c>
      <c r="D49" s="27" t="s">
        <v>214</v>
      </c>
      <c r="E49" s="27" t="s">
        <v>217</v>
      </c>
      <c r="F49" s="79" t="s">
        <v>42</v>
      </c>
      <c r="G49" s="79"/>
      <c r="H49" s="23">
        <v>100</v>
      </c>
      <c r="I49" s="25">
        <v>163</v>
      </c>
    </row>
    <row r="50" spans="2:9" ht="52.5" customHeight="1" x14ac:dyDescent="0.25">
      <c r="B50" s="45" t="s">
        <v>322</v>
      </c>
      <c r="C50" s="27" t="s">
        <v>213</v>
      </c>
      <c r="D50" s="27" t="s">
        <v>214</v>
      </c>
      <c r="E50" s="27" t="s">
        <v>217</v>
      </c>
      <c r="F50" s="79" t="s">
        <v>42</v>
      </c>
      <c r="G50" s="79"/>
      <c r="H50" s="23">
        <v>200</v>
      </c>
      <c r="I50" s="25">
        <v>8895.6</v>
      </c>
    </row>
    <row r="51" spans="2:9" ht="51.75" customHeight="1" x14ac:dyDescent="0.25">
      <c r="B51" s="52" t="s">
        <v>56</v>
      </c>
      <c r="C51" s="27" t="s">
        <v>213</v>
      </c>
      <c r="D51" s="27" t="s">
        <v>214</v>
      </c>
      <c r="E51" s="27" t="s">
        <v>217</v>
      </c>
      <c r="F51" s="79" t="s">
        <v>42</v>
      </c>
      <c r="G51" s="79"/>
      <c r="H51" s="23">
        <v>600</v>
      </c>
      <c r="I51" s="25">
        <v>1650.1</v>
      </c>
    </row>
    <row r="52" spans="2:9" ht="21" customHeight="1" x14ac:dyDescent="0.25">
      <c r="B52" s="45" t="s">
        <v>303</v>
      </c>
      <c r="C52" s="27" t="s">
        <v>213</v>
      </c>
      <c r="D52" s="27" t="s">
        <v>214</v>
      </c>
      <c r="E52" s="27" t="s">
        <v>217</v>
      </c>
      <c r="F52" s="79" t="s">
        <v>42</v>
      </c>
      <c r="G52" s="79"/>
      <c r="H52" s="23">
        <v>800</v>
      </c>
      <c r="I52" s="25">
        <v>834.3</v>
      </c>
    </row>
    <row r="53" spans="2:9" ht="180" customHeight="1" x14ac:dyDescent="0.25">
      <c r="B53" s="26" t="s">
        <v>36</v>
      </c>
      <c r="C53" s="27" t="s">
        <v>213</v>
      </c>
      <c r="D53" s="27" t="s">
        <v>214</v>
      </c>
      <c r="E53" s="27" t="s">
        <v>217</v>
      </c>
      <c r="F53" s="79" t="s">
        <v>37</v>
      </c>
      <c r="G53" s="79"/>
      <c r="H53" s="23"/>
      <c r="I53" s="25">
        <f>I54+I55+I56</f>
        <v>99688</v>
      </c>
    </row>
    <row r="54" spans="2:9" ht="120.75" customHeight="1" x14ac:dyDescent="0.25">
      <c r="B54" s="26" t="s">
        <v>15</v>
      </c>
      <c r="C54" s="27" t="s">
        <v>213</v>
      </c>
      <c r="D54" s="27" t="s">
        <v>214</v>
      </c>
      <c r="E54" s="27" t="s">
        <v>217</v>
      </c>
      <c r="F54" s="79" t="s">
        <v>37</v>
      </c>
      <c r="G54" s="79"/>
      <c r="H54" s="23">
        <v>100</v>
      </c>
      <c r="I54" s="25">
        <v>99688</v>
      </c>
    </row>
    <row r="55" spans="2:9" ht="51" customHeight="1" x14ac:dyDescent="0.25">
      <c r="B55" s="45" t="s">
        <v>323</v>
      </c>
      <c r="C55" s="27" t="s">
        <v>213</v>
      </c>
      <c r="D55" s="27" t="s">
        <v>214</v>
      </c>
      <c r="E55" s="27" t="s">
        <v>217</v>
      </c>
      <c r="F55" s="79" t="s">
        <v>37</v>
      </c>
      <c r="G55" s="79"/>
      <c r="H55" s="23">
        <v>200</v>
      </c>
      <c r="I55" s="25">
        <v>0</v>
      </c>
    </row>
    <row r="56" spans="2:9" ht="33" x14ac:dyDescent="0.25">
      <c r="B56" s="26" t="s">
        <v>22</v>
      </c>
      <c r="C56" s="27" t="s">
        <v>213</v>
      </c>
      <c r="D56" s="27" t="s">
        <v>214</v>
      </c>
      <c r="E56" s="27" t="s">
        <v>217</v>
      </c>
      <c r="F56" s="79" t="s">
        <v>37</v>
      </c>
      <c r="G56" s="79"/>
      <c r="H56" s="23">
        <v>300</v>
      </c>
      <c r="I56" s="25">
        <v>0</v>
      </c>
    </row>
    <row r="57" spans="2:9" ht="54.75" customHeight="1" x14ac:dyDescent="0.25">
      <c r="B57" s="52" t="s">
        <v>56</v>
      </c>
      <c r="C57" s="27" t="s">
        <v>213</v>
      </c>
      <c r="D57" s="27" t="s">
        <v>214</v>
      </c>
      <c r="E57" s="27" t="s">
        <v>217</v>
      </c>
      <c r="F57" s="79" t="s">
        <v>37</v>
      </c>
      <c r="G57" s="79"/>
      <c r="H57" s="23">
        <v>600</v>
      </c>
      <c r="I57" s="25">
        <v>0</v>
      </c>
    </row>
    <row r="58" spans="2:9" ht="69" customHeight="1" x14ac:dyDescent="0.25">
      <c r="B58" s="26" t="s">
        <v>38</v>
      </c>
      <c r="C58" s="27" t="s">
        <v>213</v>
      </c>
      <c r="D58" s="27" t="s">
        <v>214</v>
      </c>
      <c r="E58" s="27" t="s">
        <v>217</v>
      </c>
      <c r="F58" s="79" t="s">
        <v>39</v>
      </c>
      <c r="G58" s="79"/>
      <c r="H58" s="23"/>
      <c r="I58" s="25">
        <f>I59+I60</f>
        <v>859</v>
      </c>
    </row>
    <row r="59" spans="2:9" ht="48.75" customHeight="1" x14ac:dyDescent="0.25">
      <c r="B59" s="45" t="s">
        <v>323</v>
      </c>
      <c r="C59" s="27" t="s">
        <v>213</v>
      </c>
      <c r="D59" s="27" t="s">
        <v>214</v>
      </c>
      <c r="E59" s="27" t="s">
        <v>217</v>
      </c>
      <c r="F59" s="79" t="s">
        <v>39</v>
      </c>
      <c r="G59" s="79"/>
      <c r="H59" s="23">
        <v>200</v>
      </c>
      <c r="I59" s="25">
        <v>859</v>
      </c>
    </row>
    <row r="60" spans="2:9" ht="48.75" customHeight="1" x14ac:dyDescent="0.25">
      <c r="B60" s="52" t="s">
        <v>56</v>
      </c>
      <c r="C60" s="27" t="s">
        <v>213</v>
      </c>
      <c r="D60" s="27" t="s">
        <v>214</v>
      </c>
      <c r="E60" s="27" t="s">
        <v>217</v>
      </c>
      <c r="F60" s="79" t="s">
        <v>39</v>
      </c>
      <c r="G60" s="79"/>
      <c r="H60" s="23">
        <v>600</v>
      </c>
      <c r="I60" s="25">
        <v>0</v>
      </c>
    </row>
    <row r="61" spans="2:9" ht="39.75" hidden="1" customHeight="1" x14ac:dyDescent="0.25">
      <c r="B61" s="26" t="s">
        <v>23</v>
      </c>
      <c r="C61" s="27" t="s">
        <v>213</v>
      </c>
      <c r="D61" s="27" t="s">
        <v>214</v>
      </c>
      <c r="E61" s="27" t="s">
        <v>217</v>
      </c>
      <c r="F61" s="79" t="s">
        <v>45</v>
      </c>
      <c r="G61" s="79"/>
      <c r="H61" s="23"/>
      <c r="I61" s="25"/>
    </row>
    <row r="62" spans="2:9" ht="13.5" hidden="1" customHeight="1" x14ac:dyDescent="0.25">
      <c r="B62" s="26" t="s">
        <v>25</v>
      </c>
      <c r="C62" s="27" t="s">
        <v>213</v>
      </c>
      <c r="D62" s="27" t="s">
        <v>214</v>
      </c>
      <c r="E62" s="27" t="s">
        <v>217</v>
      </c>
      <c r="F62" s="79" t="s">
        <v>45</v>
      </c>
      <c r="G62" s="79"/>
      <c r="H62" s="23">
        <v>100</v>
      </c>
      <c r="I62" s="13"/>
    </row>
    <row r="63" spans="2:9" ht="49.5" x14ac:dyDescent="0.25">
      <c r="B63" s="26" t="s">
        <v>23</v>
      </c>
      <c r="C63" s="27" t="s">
        <v>213</v>
      </c>
      <c r="D63" s="27" t="s">
        <v>214</v>
      </c>
      <c r="E63" s="27" t="s">
        <v>217</v>
      </c>
      <c r="F63" s="79" t="s">
        <v>45</v>
      </c>
      <c r="G63" s="79"/>
      <c r="H63" s="23"/>
      <c r="I63" s="25">
        <f>I64</f>
        <v>32</v>
      </c>
    </row>
    <row r="64" spans="2:9" ht="99" x14ac:dyDescent="0.25">
      <c r="B64" s="26" t="s">
        <v>25</v>
      </c>
      <c r="C64" s="27" t="s">
        <v>213</v>
      </c>
      <c r="D64" s="27" t="s">
        <v>214</v>
      </c>
      <c r="E64" s="27" t="s">
        <v>217</v>
      </c>
      <c r="F64" s="79" t="s">
        <v>45</v>
      </c>
      <c r="G64" s="79"/>
      <c r="H64" s="53" t="s">
        <v>336</v>
      </c>
      <c r="I64" s="40">
        <v>32</v>
      </c>
    </row>
    <row r="65" spans="2:9" ht="66" x14ac:dyDescent="0.25">
      <c r="B65" s="33" t="s">
        <v>46</v>
      </c>
      <c r="C65" s="27" t="s">
        <v>213</v>
      </c>
      <c r="D65" s="27" t="s">
        <v>214</v>
      </c>
      <c r="E65" s="27" t="s">
        <v>217</v>
      </c>
      <c r="F65" s="79" t="s">
        <v>47</v>
      </c>
      <c r="G65" s="79"/>
      <c r="H65" s="23"/>
      <c r="I65" s="25">
        <f>SUM(I66)</f>
        <v>500</v>
      </c>
    </row>
    <row r="66" spans="2:9" ht="53.25" customHeight="1" x14ac:dyDescent="0.25">
      <c r="B66" s="45" t="s">
        <v>322</v>
      </c>
      <c r="C66" s="27" t="s">
        <v>213</v>
      </c>
      <c r="D66" s="27" t="s">
        <v>214</v>
      </c>
      <c r="E66" s="27" t="s">
        <v>217</v>
      </c>
      <c r="F66" s="79" t="s">
        <v>48</v>
      </c>
      <c r="G66" s="79"/>
      <c r="H66" s="23">
        <v>200</v>
      </c>
      <c r="I66" s="25">
        <v>500</v>
      </c>
    </row>
    <row r="67" spans="2:9" ht="53.25" customHeight="1" x14ac:dyDescent="0.25">
      <c r="B67" s="26" t="s">
        <v>10</v>
      </c>
      <c r="C67" s="27" t="s">
        <v>213</v>
      </c>
      <c r="D67" s="27" t="s">
        <v>214</v>
      </c>
      <c r="E67" s="27" t="s">
        <v>217</v>
      </c>
      <c r="F67" s="77" t="s">
        <v>34</v>
      </c>
      <c r="G67" s="78"/>
      <c r="H67" s="23"/>
      <c r="I67" s="25">
        <f>I68</f>
        <v>1000</v>
      </c>
    </row>
    <row r="68" spans="2:9" ht="97.5" customHeight="1" x14ac:dyDescent="0.25">
      <c r="B68" s="26" t="s">
        <v>302</v>
      </c>
      <c r="C68" s="27" t="s">
        <v>213</v>
      </c>
      <c r="D68" s="27" t="s">
        <v>214</v>
      </c>
      <c r="E68" s="27" t="s">
        <v>217</v>
      </c>
      <c r="F68" s="77" t="s">
        <v>49</v>
      </c>
      <c r="G68" s="78"/>
      <c r="H68" s="23"/>
      <c r="I68" s="25">
        <f>I69</f>
        <v>1000</v>
      </c>
    </row>
    <row r="69" spans="2:9" ht="39.75" customHeight="1" x14ac:dyDescent="0.25">
      <c r="B69" s="26" t="s">
        <v>41</v>
      </c>
      <c r="C69" s="27" t="s">
        <v>213</v>
      </c>
      <c r="D69" s="27" t="s">
        <v>214</v>
      </c>
      <c r="E69" s="27" t="s">
        <v>217</v>
      </c>
      <c r="F69" s="77" t="s">
        <v>50</v>
      </c>
      <c r="G69" s="78"/>
      <c r="H69" s="23"/>
      <c r="I69" s="25">
        <f>I70</f>
        <v>1000</v>
      </c>
    </row>
    <row r="70" spans="2:9" ht="53.25" customHeight="1" x14ac:dyDescent="0.25">
      <c r="B70" s="45" t="s">
        <v>324</v>
      </c>
      <c r="C70" s="27" t="s">
        <v>213</v>
      </c>
      <c r="D70" s="27" t="s">
        <v>214</v>
      </c>
      <c r="E70" s="27" t="s">
        <v>217</v>
      </c>
      <c r="F70" s="77" t="s">
        <v>50</v>
      </c>
      <c r="G70" s="78"/>
      <c r="H70" s="23">
        <v>200</v>
      </c>
      <c r="I70" s="25">
        <v>1000</v>
      </c>
    </row>
    <row r="71" spans="2:9" ht="36" customHeight="1" x14ac:dyDescent="0.25">
      <c r="B71" s="30" t="s">
        <v>342</v>
      </c>
      <c r="C71" s="32" t="s">
        <v>213</v>
      </c>
      <c r="D71" s="32" t="s">
        <v>214</v>
      </c>
      <c r="E71" s="32" t="s">
        <v>218</v>
      </c>
      <c r="F71" s="86"/>
      <c r="G71" s="86"/>
      <c r="H71" s="58"/>
      <c r="I71" s="31">
        <f>I72+I76</f>
        <v>3857.5</v>
      </c>
    </row>
    <row r="72" spans="2:9" ht="74.25" customHeight="1" x14ac:dyDescent="0.25">
      <c r="B72" s="26" t="s">
        <v>232</v>
      </c>
      <c r="C72" s="27" t="s">
        <v>213</v>
      </c>
      <c r="D72" s="27" t="s">
        <v>214</v>
      </c>
      <c r="E72" s="27" t="s">
        <v>218</v>
      </c>
      <c r="F72" s="79" t="s">
        <v>28</v>
      </c>
      <c r="G72" s="79"/>
      <c r="H72" s="23"/>
      <c r="I72" s="25">
        <f>I73</f>
        <v>135</v>
      </c>
    </row>
    <row r="73" spans="2:9" ht="121.5" customHeight="1" x14ac:dyDescent="0.25">
      <c r="B73" s="26" t="s">
        <v>29</v>
      </c>
      <c r="C73" s="27" t="s">
        <v>213</v>
      </c>
      <c r="D73" s="27" t="s">
        <v>214</v>
      </c>
      <c r="E73" s="27" t="s">
        <v>218</v>
      </c>
      <c r="F73" s="79" t="s">
        <v>30</v>
      </c>
      <c r="G73" s="79"/>
      <c r="H73" s="23"/>
      <c r="I73" s="25">
        <f>I74</f>
        <v>135</v>
      </c>
    </row>
    <row r="74" spans="2:9" ht="64.5" customHeight="1" x14ac:dyDescent="0.25">
      <c r="B74" s="26" t="s">
        <v>52</v>
      </c>
      <c r="C74" s="27" t="s">
        <v>213</v>
      </c>
      <c r="D74" s="27" t="s">
        <v>214</v>
      </c>
      <c r="E74" s="27" t="s">
        <v>218</v>
      </c>
      <c r="F74" s="79" t="s">
        <v>32</v>
      </c>
      <c r="G74" s="79"/>
      <c r="H74" s="23"/>
      <c r="I74" s="25">
        <f>I75</f>
        <v>135</v>
      </c>
    </row>
    <row r="75" spans="2:9" ht="58.5" customHeight="1" x14ac:dyDescent="0.25">
      <c r="B75" s="52" t="s">
        <v>56</v>
      </c>
      <c r="C75" s="27" t="s">
        <v>213</v>
      </c>
      <c r="D75" s="27" t="s">
        <v>214</v>
      </c>
      <c r="E75" s="27" t="s">
        <v>218</v>
      </c>
      <c r="F75" s="79" t="s">
        <v>32</v>
      </c>
      <c r="G75" s="79"/>
      <c r="H75" s="23">
        <v>600</v>
      </c>
      <c r="I75" s="25">
        <v>135</v>
      </c>
    </row>
    <row r="76" spans="2:9" ht="84.75" customHeight="1" x14ac:dyDescent="0.25">
      <c r="B76" s="26" t="s">
        <v>10</v>
      </c>
      <c r="C76" s="27" t="s">
        <v>213</v>
      </c>
      <c r="D76" s="27" t="s">
        <v>214</v>
      </c>
      <c r="E76" s="27" t="s">
        <v>218</v>
      </c>
      <c r="F76" s="79" t="s">
        <v>34</v>
      </c>
      <c r="G76" s="79"/>
      <c r="H76" s="23"/>
      <c r="I76" s="25">
        <f>I77</f>
        <v>3722.5</v>
      </c>
    </row>
    <row r="77" spans="2:9" ht="151.5" customHeight="1" x14ac:dyDescent="0.25">
      <c r="B77" s="26" t="s">
        <v>53</v>
      </c>
      <c r="C77" s="27" t="s">
        <v>213</v>
      </c>
      <c r="D77" s="27" t="s">
        <v>214</v>
      </c>
      <c r="E77" s="27" t="s">
        <v>218</v>
      </c>
      <c r="F77" s="79" t="s">
        <v>54</v>
      </c>
      <c r="G77" s="79"/>
      <c r="H77" s="23"/>
      <c r="I77" s="25">
        <f>I78+I80</f>
        <v>3722.5</v>
      </c>
    </row>
    <row r="78" spans="2:9" ht="45" customHeight="1" x14ac:dyDescent="0.25">
      <c r="B78" s="26" t="s">
        <v>310</v>
      </c>
      <c r="C78" s="27" t="s">
        <v>213</v>
      </c>
      <c r="D78" s="27" t="s">
        <v>214</v>
      </c>
      <c r="E78" s="27" t="s">
        <v>218</v>
      </c>
      <c r="F78" s="79" t="s">
        <v>55</v>
      </c>
      <c r="G78" s="79"/>
      <c r="H78" s="23"/>
      <c r="I78" s="25">
        <f>I79</f>
        <v>3408.5</v>
      </c>
    </row>
    <row r="79" spans="2:9" ht="49.5" x14ac:dyDescent="0.25">
      <c r="B79" s="26" t="s">
        <v>56</v>
      </c>
      <c r="C79" s="27" t="s">
        <v>213</v>
      </c>
      <c r="D79" s="27" t="s">
        <v>214</v>
      </c>
      <c r="E79" s="27" t="s">
        <v>218</v>
      </c>
      <c r="F79" s="79" t="s">
        <v>55</v>
      </c>
      <c r="G79" s="79"/>
      <c r="H79" s="23">
        <v>600</v>
      </c>
      <c r="I79" s="25">
        <v>3408.5</v>
      </c>
    </row>
    <row r="80" spans="2:9" ht="49.5" x14ac:dyDescent="0.25">
      <c r="B80" s="26" t="s">
        <v>23</v>
      </c>
      <c r="C80" s="27" t="s">
        <v>213</v>
      </c>
      <c r="D80" s="27" t="s">
        <v>214</v>
      </c>
      <c r="E80" s="27" t="s">
        <v>218</v>
      </c>
      <c r="F80" s="79" t="s">
        <v>57</v>
      </c>
      <c r="G80" s="79"/>
      <c r="H80" s="23"/>
      <c r="I80" s="44">
        <f>I81</f>
        <v>314</v>
      </c>
    </row>
    <row r="81" spans="2:9" ht="49.5" x14ac:dyDescent="0.25">
      <c r="B81" s="26" t="s">
        <v>56</v>
      </c>
      <c r="C81" s="27" t="s">
        <v>213</v>
      </c>
      <c r="D81" s="27" t="s">
        <v>214</v>
      </c>
      <c r="E81" s="27" t="s">
        <v>218</v>
      </c>
      <c r="F81" s="79" t="s">
        <v>57</v>
      </c>
      <c r="G81" s="79"/>
      <c r="H81" s="23">
        <v>600</v>
      </c>
      <c r="I81" s="57">
        <v>314</v>
      </c>
    </row>
    <row r="82" spans="2:9" ht="16.5" x14ac:dyDescent="0.25">
      <c r="B82" s="70" t="s">
        <v>58</v>
      </c>
      <c r="C82" s="32" t="s">
        <v>213</v>
      </c>
      <c r="D82" s="32" t="s">
        <v>214</v>
      </c>
      <c r="E82" s="32" t="s">
        <v>214</v>
      </c>
      <c r="F82" s="86"/>
      <c r="G82" s="86"/>
      <c r="H82" s="58"/>
      <c r="I82" s="31">
        <f>I83</f>
        <v>2011.5</v>
      </c>
    </row>
    <row r="83" spans="2:9" ht="49.5" x14ac:dyDescent="0.25">
      <c r="B83" s="29" t="s">
        <v>10</v>
      </c>
      <c r="C83" s="27" t="s">
        <v>213</v>
      </c>
      <c r="D83" s="27" t="s">
        <v>214</v>
      </c>
      <c r="E83" s="27" t="s">
        <v>214</v>
      </c>
      <c r="F83" s="79" t="s">
        <v>34</v>
      </c>
      <c r="G83" s="79"/>
      <c r="H83" s="23"/>
      <c r="I83" s="25">
        <f>I84</f>
        <v>2011.5</v>
      </c>
    </row>
    <row r="84" spans="2:9" ht="129.75" customHeight="1" x14ac:dyDescent="0.25">
      <c r="B84" s="29" t="s">
        <v>312</v>
      </c>
      <c r="C84" s="27" t="s">
        <v>213</v>
      </c>
      <c r="D84" s="27" t="s">
        <v>214</v>
      </c>
      <c r="E84" s="27" t="s">
        <v>214</v>
      </c>
      <c r="F84" s="79" t="s">
        <v>54</v>
      </c>
      <c r="G84" s="79"/>
      <c r="H84" s="23"/>
      <c r="I84" s="25">
        <f>I85+I87</f>
        <v>2011.5</v>
      </c>
    </row>
    <row r="85" spans="2:9" ht="36.75" customHeight="1" x14ac:dyDescent="0.25">
      <c r="B85" s="26" t="s">
        <v>60</v>
      </c>
      <c r="C85" s="27" t="s">
        <v>213</v>
      </c>
      <c r="D85" s="27" t="s">
        <v>214</v>
      </c>
      <c r="E85" s="27" t="s">
        <v>214</v>
      </c>
      <c r="F85" s="79" t="s">
        <v>61</v>
      </c>
      <c r="G85" s="79"/>
      <c r="H85" s="24"/>
      <c r="I85" s="25">
        <f>I86</f>
        <v>459.9</v>
      </c>
    </row>
    <row r="86" spans="2:9" ht="60.75" customHeight="1" x14ac:dyDescent="0.25">
      <c r="B86" s="46" t="s">
        <v>322</v>
      </c>
      <c r="C86" s="27" t="s">
        <v>213</v>
      </c>
      <c r="D86" s="27" t="s">
        <v>214</v>
      </c>
      <c r="E86" s="27" t="s">
        <v>214</v>
      </c>
      <c r="F86" s="79" t="s">
        <v>61</v>
      </c>
      <c r="G86" s="79"/>
      <c r="H86" s="23">
        <v>200</v>
      </c>
      <c r="I86" s="25">
        <v>459.9</v>
      </c>
    </row>
    <row r="87" spans="2:9" ht="33" x14ac:dyDescent="0.25">
      <c r="B87" s="26" t="s">
        <v>248</v>
      </c>
      <c r="C87" s="27" t="s">
        <v>213</v>
      </c>
      <c r="D87" s="27" t="s">
        <v>214</v>
      </c>
      <c r="E87" s="27" t="s">
        <v>214</v>
      </c>
      <c r="F87" s="79" t="s">
        <v>59</v>
      </c>
      <c r="G87" s="79"/>
      <c r="H87" s="23"/>
      <c r="I87" s="25">
        <f>I88</f>
        <v>1551.6</v>
      </c>
    </row>
    <row r="88" spans="2:9" ht="48" customHeight="1" x14ac:dyDescent="0.25">
      <c r="B88" s="45" t="s">
        <v>322</v>
      </c>
      <c r="C88" s="27" t="s">
        <v>213</v>
      </c>
      <c r="D88" s="27" t="s">
        <v>214</v>
      </c>
      <c r="E88" s="27" t="s">
        <v>214</v>
      </c>
      <c r="F88" s="79" t="s">
        <v>59</v>
      </c>
      <c r="G88" s="79"/>
      <c r="H88" s="23">
        <v>200</v>
      </c>
      <c r="I88" s="25">
        <v>1551.6</v>
      </c>
    </row>
    <row r="89" spans="2:9" ht="409.5" hidden="1" customHeight="1" x14ac:dyDescent="0.25">
      <c r="B89" s="26" t="s">
        <v>62</v>
      </c>
      <c r="C89" s="27" t="s">
        <v>213</v>
      </c>
      <c r="D89" s="27" t="s">
        <v>214</v>
      </c>
      <c r="E89" s="27" t="s">
        <v>219</v>
      </c>
      <c r="F89" s="79"/>
      <c r="G89" s="79"/>
      <c r="H89" s="23"/>
      <c r="I89" s="25"/>
    </row>
    <row r="90" spans="2:9" ht="39.75" customHeight="1" x14ac:dyDescent="0.25">
      <c r="B90" s="30" t="s">
        <v>62</v>
      </c>
      <c r="C90" s="32" t="s">
        <v>213</v>
      </c>
      <c r="D90" s="32" t="s">
        <v>214</v>
      </c>
      <c r="E90" s="32" t="s">
        <v>219</v>
      </c>
      <c r="F90" s="87"/>
      <c r="G90" s="88"/>
      <c r="H90" s="58"/>
      <c r="I90" s="31">
        <f>I91+I101+I112+I115</f>
        <v>9461.6</v>
      </c>
    </row>
    <row r="91" spans="2:9" ht="79.5" customHeight="1" x14ac:dyDescent="0.25">
      <c r="B91" s="37" t="s">
        <v>112</v>
      </c>
      <c r="C91" s="27" t="s">
        <v>213</v>
      </c>
      <c r="D91" s="27" t="s">
        <v>214</v>
      </c>
      <c r="E91" s="27" t="s">
        <v>219</v>
      </c>
      <c r="F91" s="79" t="s">
        <v>63</v>
      </c>
      <c r="G91" s="79"/>
      <c r="H91" s="23"/>
      <c r="I91" s="25">
        <f>I92+I97</f>
        <v>2139</v>
      </c>
    </row>
    <row r="92" spans="2:9" ht="43.5" customHeight="1" x14ac:dyDescent="0.25">
      <c r="B92" s="26" t="s">
        <v>64</v>
      </c>
      <c r="C92" s="27" t="s">
        <v>213</v>
      </c>
      <c r="D92" s="27" t="s">
        <v>214</v>
      </c>
      <c r="E92" s="27" t="s">
        <v>219</v>
      </c>
      <c r="F92" s="79" t="s">
        <v>65</v>
      </c>
      <c r="G92" s="79"/>
      <c r="H92" s="23"/>
      <c r="I92" s="57">
        <f>I95+I93</f>
        <v>1842</v>
      </c>
    </row>
    <row r="93" spans="2:9" ht="33" x14ac:dyDescent="0.25">
      <c r="B93" s="26" t="s">
        <v>66</v>
      </c>
      <c r="C93" s="27" t="s">
        <v>213</v>
      </c>
      <c r="D93" s="27" t="s">
        <v>214</v>
      </c>
      <c r="E93" s="27" t="s">
        <v>219</v>
      </c>
      <c r="F93" s="79" t="s">
        <v>67</v>
      </c>
      <c r="G93" s="79"/>
      <c r="H93" s="23"/>
      <c r="I93" s="25">
        <f>I94</f>
        <v>1677</v>
      </c>
    </row>
    <row r="94" spans="2:9" ht="84" customHeight="1" x14ac:dyDescent="0.25">
      <c r="B94" s="26" t="s">
        <v>68</v>
      </c>
      <c r="C94" s="27" t="s">
        <v>213</v>
      </c>
      <c r="D94" s="27" t="s">
        <v>214</v>
      </c>
      <c r="E94" s="27" t="s">
        <v>219</v>
      </c>
      <c r="F94" s="79" t="s">
        <v>67</v>
      </c>
      <c r="G94" s="79"/>
      <c r="H94" s="23">
        <v>100</v>
      </c>
      <c r="I94" s="25">
        <v>1677</v>
      </c>
    </row>
    <row r="95" spans="2:9" ht="49.5" x14ac:dyDescent="0.25">
      <c r="B95" s="26" t="s">
        <v>23</v>
      </c>
      <c r="C95" s="27" t="s">
        <v>213</v>
      </c>
      <c r="D95" s="27" t="s">
        <v>214</v>
      </c>
      <c r="E95" s="27" t="s">
        <v>219</v>
      </c>
      <c r="F95" s="79" t="s">
        <v>69</v>
      </c>
      <c r="G95" s="79"/>
      <c r="H95" s="23"/>
      <c r="I95" s="25">
        <f>I96</f>
        <v>165</v>
      </c>
    </row>
    <row r="96" spans="2:9" ht="104.25" customHeight="1" x14ac:dyDescent="0.25">
      <c r="B96" s="26" t="s">
        <v>15</v>
      </c>
      <c r="C96" s="27" t="s">
        <v>213</v>
      </c>
      <c r="D96" s="27" t="s">
        <v>214</v>
      </c>
      <c r="E96" s="27" t="s">
        <v>219</v>
      </c>
      <c r="F96" s="79" t="s">
        <v>69</v>
      </c>
      <c r="G96" s="79"/>
      <c r="H96" s="23">
        <v>100</v>
      </c>
      <c r="I96" s="18">
        <v>165</v>
      </c>
    </row>
    <row r="97" spans="2:9" ht="42" customHeight="1" x14ac:dyDescent="0.25">
      <c r="B97" s="26" t="s">
        <v>70</v>
      </c>
      <c r="C97" s="27" t="s">
        <v>213</v>
      </c>
      <c r="D97" s="27" t="s">
        <v>214</v>
      </c>
      <c r="E97" s="27" t="s">
        <v>219</v>
      </c>
      <c r="F97" s="79" t="s">
        <v>71</v>
      </c>
      <c r="G97" s="79"/>
      <c r="H97" s="23"/>
      <c r="I97" s="25">
        <f>I98</f>
        <v>297</v>
      </c>
    </row>
    <row r="98" spans="2:9" ht="107.25" customHeight="1" x14ac:dyDescent="0.25">
      <c r="B98" s="33" t="s">
        <v>72</v>
      </c>
      <c r="C98" s="27" t="s">
        <v>213</v>
      </c>
      <c r="D98" s="27" t="s">
        <v>214</v>
      </c>
      <c r="E98" s="27" t="s">
        <v>219</v>
      </c>
      <c r="F98" s="79" t="s">
        <v>73</v>
      </c>
      <c r="G98" s="79"/>
      <c r="H98" s="23"/>
      <c r="I98" s="25">
        <f>I99+I100</f>
        <v>297</v>
      </c>
    </row>
    <row r="99" spans="2:9" ht="105" customHeight="1" x14ac:dyDescent="0.25">
      <c r="B99" s="26" t="s">
        <v>15</v>
      </c>
      <c r="C99" s="27" t="s">
        <v>213</v>
      </c>
      <c r="D99" s="27" t="s">
        <v>214</v>
      </c>
      <c r="E99" s="27" t="s">
        <v>219</v>
      </c>
      <c r="F99" s="79" t="s">
        <v>73</v>
      </c>
      <c r="G99" s="79"/>
      <c r="H99" s="23">
        <v>100</v>
      </c>
      <c r="I99" s="25">
        <v>262</v>
      </c>
    </row>
    <row r="100" spans="2:9" ht="55.5" customHeight="1" x14ac:dyDescent="0.25">
      <c r="B100" s="45" t="s">
        <v>320</v>
      </c>
      <c r="C100" s="27" t="s">
        <v>213</v>
      </c>
      <c r="D100" s="27" t="s">
        <v>214</v>
      </c>
      <c r="E100" s="27" t="s">
        <v>219</v>
      </c>
      <c r="F100" s="79" t="s">
        <v>73</v>
      </c>
      <c r="G100" s="79"/>
      <c r="H100" s="23">
        <v>200</v>
      </c>
      <c r="I100" s="25">
        <v>35</v>
      </c>
    </row>
    <row r="101" spans="2:9" ht="51.75" customHeight="1" x14ac:dyDescent="0.25">
      <c r="B101" s="46" t="s">
        <v>344</v>
      </c>
      <c r="C101" s="27" t="s">
        <v>213</v>
      </c>
      <c r="D101" s="27" t="s">
        <v>214</v>
      </c>
      <c r="E101" s="27" t="s">
        <v>219</v>
      </c>
      <c r="F101" s="79" t="s">
        <v>74</v>
      </c>
      <c r="G101" s="79"/>
      <c r="H101" s="23"/>
      <c r="I101" s="25">
        <f>I102</f>
        <v>6911.1</v>
      </c>
    </row>
    <row r="102" spans="2:9" ht="55.5" customHeight="1" x14ac:dyDescent="0.25">
      <c r="B102" s="26" t="s">
        <v>75</v>
      </c>
      <c r="C102" s="27" t="s">
        <v>213</v>
      </c>
      <c r="D102" s="27" t="s">
        <v>214</v>
      </c>
      <c r="E102" s="27" t="s">
        <v>219</v>
      </c>
      <c r="F102" s="79" t="s">
        <v>76</v>
      </c>
      <c r="G102" s="79"/>
      <c r="H102" s="23"/>
      <c r="I102" s="25">
        <f>I103+I108</f>
        <v>6911.1</v>
      </c>
    </row>
    <row r="103" spans="2:9" ht="103.5" customHeight="1" x14ac:dyDescent="0.25">
      <c r="B103" s="26" t="s">
        <v>77</v>
      </c>
      <c r="C103" s="27" t="s">
        <v>213</v>
      </c>
      <c r="D103" s="27" t="s">
        <v>214</v>
      </c>
      <c r="E103" s="27" t="s">
        <v>219</v>
      </c>
      <c r="F103" s="79" t="s">
        <v>78</v>
      </c>
      <c r="G103" s="79"/>
      <c r="H103" s="23"/>
      <c r="I103" s="25">
        <f>I104+I105+I107</f>
        <v>6336.1</v>
      </c>
    </row>
    <row r="104" spans="2:9" ht="99" x14ac:dyDescent="0.25">
      <c r="B104" s="26" t="s">
        <v>15</v>
      </c>
      <c r="C104" s="27" t="s">
        <v>213</v>
      </c>
      <c r="D104" s="27" t="s">
        <v>214</v>
      </c>
      <c r="E104" s="27" t="s">
        <v>219</v>
      </c>
      <c r="F104" s="79" t="s">
        <v>78</v>
      </c>
      <c r="G104" s="79"/>
      <c r="H104" s="23">
        <v>100</v>
      </c>
      <c r="I104" s="25">
        <v>5823</v>
      </c>
    </row>
    <row r="105" spans="2:9" ht="54" customHeight="1" x14ac:dyDescent="0.25">
      <c r="B105" s="45" t="s">
        <v>325</v>
      </c>
      <c r="C105" s="27" t="s">
        <v>213</v>
      </c>
      <c r="D105" s="27" t="s">
        <v>214</v>
      </c>
      <c r="E105" s="27" t="s">
        <v>219</v>
      </c>
      <c r="F105" s="79" t="s">
        <v>78</v>
      </c>
      <c r="G105" s="79"/>
      <c r="H105" s="23">
        <v>200</v>
      </c>
      <c r="I105" s="25">
        <v>494</v>
      </c>
    </row>
    <row r="106" spans="2:9" ht="16.5" hidden="1" x14ac:dyDescent="0.25">
      <c r="B106" s="26" t="s">
        <v>44</v>
      </c>
      <c r="C106" s="27" t="s">
        <v>213</v>
      </c>
      <c r="D106" s="27" t="s">
        <v>214</v>
      </c>
      <c r="E106" s="27" t="s">
        <v>219</v>
      </c>
      <c r="F106" s="79" t="s">
        <v>78</v>
      </c>
      <c r="G106" s="79"/>
      <c r="H106" s="23">
        <v>800</v>
      </c>
      <c r="I106" s="25">
        <v>19.100000000000001</v>
      </c>
    </row>
    <row r="107" spans="2:9" ht="25.5" customHeight="1" x14ac:dyDescent="0.25">
      <c r="B107" s="26" t="s">
        <v>303</v>
      </c>
      <c r="C107" s="27" t="s">
        <v>213</v>
      </c>
      <c r="D107" s="27" t="s">
        <v>214</v>
      </c>
      <c r="E107" s="27" t="s">
        <v>219</v>
      </c>
      <c r="F107" s="79" t="s">
        <v>78</v>
      </c>
      <c r="G107" s="79"/>
      <c r="H107" s="23">
        <v>800</v>
      </c>
      <c r="I107" s="25">
        <v>19.100000000000001</v>
      </c>
    </row>
    <row r="108" spans="2:9" hidden="1" x14ac:dyDescent="0.25">
      <c r="B108" s="84" t="s">
        <v>23</v>
      </c>
      <c r="C108" s="85" t="s">
        <v>213</v>
      </c>
      <c r="D108" s="85" t="s">
        <v>214</v>
      </c>
      <c r="E108" s="85" t="s">
        <v>219</v>
      </c>
      <c r="F108" s="79" t="s">
        <v>79</v>
      </c>
      <c r="G108" s="79"/>
      <c r="H108" s="79"/>
      <c r="I108" s="83">
        <f>I111</f>
        <v>575</v>
      </c>
    </row>
    <row r="109" spans="2:9" ht="73.5" customHeight="1" x14ac:dyDescent="0.25">
      <c r="B109" s="84"/>
      <c r="C109" s="85"/>
      <c r="D109" s="85"/>
      <c r="E109" s="85"/>
      <c r="F109" s="79"/>
      <c r="G109" s="79"/>
      <c r="H109" s="79"/>
      <c r="I109" s="83"/>
    </row>
    <row r="110" spans="2:9" ht="49.5" hidden="1" customHeight="1" x14ac:dyDescent="0.25">
      <c r="B110" s="26" t="s">
        <v>25</v>
      </c>
      <c r="C110" s="27" t="s">
        <v>213</v>
      </c>
      <c r="D110" s="27" t="s">
        <v>214</v>
      </c>
      <c r="E110" s="27" t="s">
        <v>219</v>
      </c>
      <c r="F110" s="79" t="s">
        <v>79</v>
      </c>
      <c r="G110" s="79"/>
      <c r="H110" s="23">
        <v>100</v>
      </c>
      <c r="I110" s="18"/>
    </row>
    <row r="111" spans="2:9" ht="100.5" customHeight="1" x14ac:dyDescent="0.25">
      <c r="B111" s="26" t="s">
        <v>15</v>
      </c>
      <c r="C111" s="27" t="s">
        <v>213</v>
      </c>
      <c r="D111" s="27" t="s">
        <v>214</v>
      </c>
      <c r="E111" s="27" t="s">
        <v>219</v>
      </c>
      <c r="F111" s="77" t="s">
        <v>79</v>
      </c>
      <c r="G111" s="78"/>
      <c r="H111" s="23">
        <v>100</v>
      </c>
      <c r="I111" s="40">
        <v>575</v>
      </c>
    </row>
    <row r="112" spans="2:9" ht="99" customHeight="1" x14ac:dyDescent="0.25">
      <c r="B112" s="26" t="s">
        <v>80</v>
      </c>
      <c r="C112" s="27" t="s">
        <v>213</v>
      </c>
      <c r="D112" s="27" t="s">
        <v>214</v>
      </c>
      <c r="E112" s="27" t="s">
        <v>219</v>
      </c>
      <c r="F112" s="77" t="s">
        <v>81</v>
      </c>
      <c r="G112" s="78"/>
      <c r="H112" s="23"/>
      <c r="I112" s="25">
        <f>I113</f>
        <v>334.5</v>
      </c>
    </row>
    <row r="113" spans="2:9" ht="33" x14ac:dyDescent="0.25">
      <c r="B113" s="26" t="s">
        <v>41</v>
      </c>
      <c r="C113" s="27" t="s">
        <v>213</v>
      </c>
      <c r="D113" s="27" t="s">
        <v>214</v>
      </c>
      <c r="E113" s="27" t="s">
        <v>219</v>
      </c>
      <c r="F113" s="79" t="s">
        <v>82</v>
      </c>
      <c r="G113" s="79"/>
      <c r="H113" s="23"/>
      <c r="I113" s="25">
        <f>I114</f>
        <v>334.5</v>
      </c>
    </row>
    <row r="114" spans="2:9" ht="54" customHeight="1" x14ac:dyDescent="0.25">
      <c r="B114" s="45" t="s">
        <v>320</v>
      </c>
      <c r="C114" s="27" t="s">
        <v>213</v>
      </c>
      <c r="D114" s="27" t="s">
        <v>214</v>
      </c>
      <c r="E114" s="27" t="s">
        <v>219</v>
      </c>
      <c r="F114" s="79" t="s">
        <v>82</v>
      </c>
      <c r="G114" s="79"/>
      <c r="H114" s="23">
        <v>200</v>
      </c>
      <c r="I114" s="25">
        <v>334.5</v>
      </c>
    </row>
    <row r="115" spans="2:9" x14ac:dyDescent="0.25">
      <c r="B115" s="84" t="s">
        <v>232</v>
      </c>
      <c r="C115" s="85" t="s">
        <v>213</v>
      </c>
      <c r="D115" s="85" t="s">
        <v>214</v>
      </c>
      <c r="E115" s="85" t="s">
        <v>219</v>
      </c>
      <c r="F115" s="79" t="s">
        <v>28</v>
      </c>
      <c r="G115" s="79"/>
      <c r="H115" s="79"/>
      <c r="I115" s="83">
        <f>I118</f>
        <v>77</v>
      </c>
    </row>
    <row r="116" spans="2:9" x14ac:dyDescent="0.25">
      <c r="B116" s="84"/>
      <c r="C116" s="85"/>
      <c r="D116" s="85"/>
      <c r="E116" s="85"/>
      <c r="F116" s="79"/>
      <c r="G116" s="79"/>
      <c r="H116" s="79"/>
      <c r="I116" s="83"/>
    </row>
    <row r="117" spans="2:9" ht="51" customHeight="1" x14ac:dyDescent="0.25">
      <c r="B117" s="84"/>
      <c r="C117" s="85"/>
      <c r="D117" s="85"/>
      <c r="E117" s="85"/>
      <c r="F117" s="79"/>
      <c r="G117" s="79"/>
      <c r="H117" s="79"/>
      <c r="I117" s="83"/>
    </row>
    <row r="118" spans="2:9" ht="117" customHeight="1" x14ac:dyDescent="0.25">
      <c r="B118" s="26" t="s">
        <v>249</v>
      </c>
      <c r="C118" s="27" t="s">
        <v>213</v>
      </c>
      <c r="D118" s="27" t="s">
        <v>214</v>
      </c>
      <c r="E118" s="27" t="s">
        <v>219</v>
      </c>
      <c r="F118" s="79" t="s">
        <v>30</v>
      </c>
      <c r="G118" s="79"/>
      <c r="H118" s="23"/>
      <c r="I118" s="25">
        <f>I119</f>
        <v>77</v>
      </c>
    </row>
    <row r="119" spans="2:9" ht="56.25" customHeight="1" x14ac:dyDescent="0.25">
      <c r="B119" s="26" t="s">
        <v>52</v>
      </c>
      <c r="C119" s="27" t="s">
        <v>213</v>
      </c>
      <c r="D119" s="27" t="s">
        <v>214</v>
      </c>
      <c r="E119" s="27" t="s">
        <v>219</v>
      </c>
      <c r="F119" s="79" t="s">
        <v>32</v>
      </c>
      <c r="G119" s="79"/>
      <c r="H119" s="23"/>
      <c r="I119" s="25">
        <f>I120</f>
        <v>77</v>
      </c>
    </row>
    <row r="120" spans="2:9" ht="52.5" customHeight="1" x14ac:dyDescent="0.25">
      <c r="B120" s="45" t="s">
        <v>320</v>
      </c>
      <c r="C120" s="27" t="s">
        <v>213</v>
      </c>
      <c r="D120" s="27" t="s">
        <v>214</v>
      </c>
      <c r="E120" s="27" t="s">
        <v>219</v>
      </c>
      <c r="F120" s="79" t="s">
        <v>32</v>
      </c>
      <c r="G120" s="79"/>
      <c r="H120" s="23">
        <v>200</v>
      </c>
      <c r="I120" s="25">
        <v>77</v>
      </c>
    </row>
    <row r="121" spans="2:9" ht="36.75" customHeight="1" x14ac:dyDescent="0.25">
      <c r="B121" s="30" t="s">
        <v>84</v>
      </c>
      <c r="C121" s="32" t="s">
        <v>213</v>
      </c>
      <c r="D121" s="32">
        <v>10</v>
      </c>
      <c r="E121" s="32"/>
      <c r="F121" s="86"/>
      <c r="G121" s="86"/>
      <c r="H121" s="58"/>
      <c r="I121" s="31">
        <f>I122</f>
        <v>13576</v>
      </c>
    </row>
    <row r="122" spans="2:9" ht="16.5" x14ac:dyDescent="0.25">
      <c r="B122" s="26" t="s">
        <v>85</v>
      </c>
      <c r="C122" s="27" t="s">
        <v>213</v>
      </c>
      <c r="D122" s="27">
        <v>10</v>
      </c>
      <c r="E122" s="27" t="s">
        <v>220</v>
      </c>
      <c r="F122" s="79"/>
      <c r="G122" s="79"/>
      <c r="H122" s="23"/>
      <c r="I122" s="25">
        <f>I123</f>
        <v>13576</v>
      </c>
    </row>
    <row r="123" spans="2:9" ht="71.25" customHeight="1" x14ac:dyDescent="0.25">
      <c r="B123" s="26" t="s">
        <v>86</v>
      </c>
      <c r="C123" s="27" t="s">
        <v>213</v>
      </c>
      <c r="D123" s="27">
        <v>10</v>
      </c>
      <c r="E123" s="27" t="s">
        <v>220</v>
      </c>
      <c r="F123" s="79" t="s">
        <v>34</v>
      </c>
      <c r="G123" s="79"/>
      <c r="H123" s="23"/>
      <c r="I123" s="25">
        <f>I124+I127</f>
        <v>13576</v>
      </c>
    </row>
    <row r="124" spans="2:9" ht="122.25" customHeight="1" x14ac:dyDescent="0.25">
      <c r="B124" s="26" t="s">
        <v>11</v>
      </c>
      <c r="C124" s="27" t="s">
        <v>213</v>
      </c>
      <c r="D124" s="27">
        <v>10</v>
      </c>
      <c r="E124" s="27" t="s">
        <v>220</v>
      </c>
      <c r="F124" s="79" t="s">
        <v>12</v>
      </c>
      <c r="G124" s="79"/>
      <c r="H124" s="23"/>
      <c r="I124" s="25">
        <f>I125</f>
        <v>838</v>
      </c>
    </row>
    <row r="125" spans="2:9" ht="99" x14ac:dyDescent="0.25">
      <c r="B125" s="33" t="s">
        <v>87</v>
      </c>
      <c r="C125" s="27" t="s">
        <v>213</v>
      </c>
      <c r="D125" s="27" t="s">
        <v>221</v>
      </c>
      <c r="E125" s="27" t="s">
        <v>220</v>
      </c>
      <c r="F125" s="79" t="s">
        <v>88</v>
      </c>
      <c r="G125" s="79"/>
      <c r="H125" s="23"/>
      <c r="I125" s="25">
        <f>I126</f>
        <v>838</v>
      </c>
    </row>
    <row r="126" spans="2:9" ht="33" x14ac:dyDescent="0.25">
      <c r="B126" s="26" t="s">
        <v>22</v>
      </c>
      <c r="C126" s="27" t="s">
        <v>213</v>
      </c>
      <c r="D126" s="27">
        <v>10</v>
      </c>
      <c r="E126" s="27" t="s">
        <v>220</v>
      </c>
      <c r="F126" s="79" t="s">
        <v>89</v>
      </c>
      <c r="G126" s="79"/>
      <c r="H126" s="23">
        <v>300</v>
      </c>
      <c r="I126" s="25">
        <v>838</v>
      </c>
    </row>
    <row r="127" spans="2:9" ht="99" x14ac:dyDescent="0.25">
      <c r="B127" s="26" t="s">
        <v>90</v>
      </c>
      <c r="C127" s="27" t="s">
        <v>213</v>
      </c>
      <c r="D127" s="27">
        <v>10</v>
      </c>
      <c r="E127" s="27" t="s">
        <v>220</v>
      </c>
      <c r="F127" s="79" t="s">
        <v>35</v>
      </c>
      <c r="G127" s="79"/>
      <c r="H127" s="23"/>
      <c r="I127" s="25">
        <f>I128+I131+I133</f>
        <v>12738</v>
      </c>
    </row>
    <row r="128" spans="2:9" ht="33" x14ac:dyDescent="0.25">
      <c r="B128" s="26" t="s">
        <v>91</v>
      </c>
      <c r="C128" s="27" t="s">
        <v>213</v>
      </c>
      <c r="D128" s="27">
        <v>10</v>
      </c>
      <c r="E128" s="27" t="s">
        <v>220</v>
      </c>
      <c r="F128" s="79" t="s">
        <v>92</v>
      </c>
      <c r="G128" s="79"/>
      <c r="H128" s="23"/>
      <c r="I128" s="25">
        <f>SUM(I129:I130)</f>
        <v>12738</v>
      </c>
    </row>
    <row r="129" spans="2:9" ht="49.5" customHeight="1" x14ac:dyDescent="0.25">
      <c r="B129" s="45" t="s">
        <v>322</v>
      </c>
      <c r="C129" s="27" t="s">
        <v>213</v>
      </c>
      <c r="D129" s="27">
        <v>10</v>
      </c>
      <c r="E129" s="27" t="s">
        <v>220</v>
      </c>
      <c r="F129" s="79" t="s">
        <v>92</v>
      </c>
      <c r="G129" s="79"/>
      <c r="H129" s="23">
        <v>200</v>
      </c>
      <c r="I129" s="25">
        <v>12738</v>
      </c>
    </row>
    <row r="130" spans="2:9" ht="33" x14ac:dyDescent="0.25">
      <c r="B130" s="26" t="s">
        <v>22</v>
      </c>
      <c r="C130" s="27" t="s">
        <v>213</v>
      </c>
      <c r="D130" s="27">
        <v>10</v>
      </c>
      <c r="E130" s="27" t="s">
        <v>220</v>
      </c>
      <c r="F130" s="79" t="s">
        <v>92</v>
      </c>
      <c r="G130" s="79"/>
      <c r="H130" s="23">
        <v>300</v>
      </c>
      <c r="I130" s="25">
        <v>0</v>
      </c>
    </row>
    <row r="131" spans="2:9" ht="16.5" x14ac:dyDescent="0.25">
      <c r="B131" s="26" t="s">
        <v>93</v>
      </c>
      <c r="C131" s="27" t="s">
        <v>213</v>
      </c>
      <c r="D131" s="27">
        <v>10</v>
      </c>
      <c r="E131" s="27" t="s">
        <v>220</v>
      </c>
      <c r="F131" s="79" t="s">
        <v>94</v>
      </c>
      <c r="G131" s="79"/>
      <c r="H131" s="23"/>
      <c r="I131" s="25">
        <f>I132</f>
        <v>0</v>
      </c>
    </row>
    <row r="132" spans="2:9" ht="33" x14ac:dyDescent="0.25">
      <c r="B132" s="26" t="s">
        <v>22</v>
      </c>
      <c r="C132" s="27" t="s">
        <v>213</v>
      </c>
      <c r="D132" s="27">
        <v>10</v>
      </c>
      <c r="E132" s="27" t="s">
        <v>220</v>
      </c>
      <c r="F132" s="79" t="s">
        <v>94</v>
      </c>
      <c r="G132" s="79"/>
      <c r="H132" s="23">
        <v>300</v>
      </c>
      <c r="I132" s="25"/>
    </row>
    <row r="133" spans="2:9" ht="33" x14ac:dyDescent="0.25">
      <c r="B133" s="26" t="s">
        <v>95</v>
      </c>
      <c r="C133" s="27" t="s">
        <v>213</v>
      </c>
      <c r="D133" s="27">
        <v>10</v>
      </c>
      <c r="E133" s="27" t="s">
        <v>220</v>
      </c>
      <c r="F133" s="79" t="s">
        <v>96</v>
      </c>
      <c r="G133" s="79"/>
      <c r="H133" s="23"/>
      <c r="I133" s="25">
        <f>SUM(I134:I135)</f>
        <v>0</v>
      </c>
    </row>
    <row r="134" spans="2:9" ht="50.25" customHeight="1" x14ac:dyDescent="0.25">
      <c r="B134" s="45" t="s">
        <v>326</v>
      </c>
      <c r="C134" s="27" t="s">
        <v>213</v>
      </c>
      <c r="D134" s="27">
        <v>10</v>
      </c>
      <c r="E134" s="27" t="s">
        <v>220</v>
      </c>
      <c r="F134" s="79" t="s">
        <v>96</v>
      </c>
      <c r="G134" s="79"/>
      <c r="H134" s="23">
        <v>200</v>
      </c>
      <c r="I134" s="25">
        <v>0</v>
      </c>
    </row>
    <row r="135" spans="2:9" ht="33" x14ac:dyDescent="0.25">
      <c r="B135" s="26" t="s">
        <v>22</v>
      </c>
      <c r="C135" s="27" t="s">
        <v>213</v>
      </c>
      <c r="D135" s="27">
        <v>10</v>
      </c>
      <c r="E135" s="27" t="s">
        <v>220</v>
      </c>
      <c r="F135" s="79" t="s">
        <v>96</v>
      </c>
      <c r="G135" s="79"/>
      <c r="H135" s="23">
        <v>300</v>
      </c>
      <c r="I135" s="25">
        <v>0</v>
      </c>
    </row>
    <row r="136" spans="2:9" ht="66" x14ac:dyDescent="0.25">
      <c r="B136" s="30" t="s">
        <v>97</v>
      </c>
      <c r="C136" s="65" t="s">
        <v>222</v>
      </c>
      <c r="D136" s="32"/>
      <c r="E136" s="32"/>
      <c r="F136" s="105"/>
      <c r="G136" s="105"/>
      <c r="H136" s="28"/>
      <c r="I136" s="31">
        <f>I137+I162+I168+I176+I187+I193</f>
        <v>26446.699999999997</v>
      </c>
    </row>
    <row r="137" spans="2:9" ht="27.75" customHeight="1" x14ac:dyDescent="0.25">
      <c r="B137" s="30" t="s">
        <v>98</v>
      </c>
      <c r="C137" s="65" t="s">
        <v>222</v>
      </c>
      <c r="D137" s="32" t="s">
        <v>215</v>
      </c>
      <c r="E137" s="32"/>
      <c r="F137" s="86"/>
      <c r="G137" s="86"/>
      <c r="H137" s="58"/>
      <c r="I137" s="31">
        <f>I138+I145+I150</f>
        <v>14793</v>
      </c>
    </row>
    <row r="138" spans="2:9" ht="49.5" x14ac:dyDescent="0.25">
      <c r="B138" s="61" t="s">
        <v>64</v>
      </c>
      <c r="C138" s="66" t="s">
        <v>222</v>
      </c>
      <c r="D138" s="62" t="s">
        <v>215</v>
      </c>
      <c r="E138" s="62" t="s">
        <v>223</v>
      </c>
      <c r="F138" s="106" t="s">
        <v>103</v>
      </c>
      <c r="G138" s="106"/>
      <c r="H138" s="63"/>
      <c r="I138" s="64">
        <f>I139+I143</f>
        <v>4019</v>
      </c>
    </row>
    <row r="139" spans="2:9" ht="33" x14ac:dyDescent="0.25">
      <c r="B139" s="26" t="s">
        <v>66</v>
      </c>
      <c r="C139" s="67" t="s">
        <v>222</v>
      </c>
      <c r="D139" s="27" t="s">
        <v>215</v>
      </c>
      <c r="E139" s="27" t="s">
        <v>223</v>
      </c>
      <c r="F139" s="79" t="s">
        <v>101</v>
      </c>
      <c r="G139" s="79"/>
      <c r="H139" s="23"/>
      <c r="I139" s="25">
        <f>I140+I141+I142</f>
        <v>3563</v>
      </c>
    </row>
    <row r="140" spans="2:9" ht="99" x14ac:dyDescent="0.25">
      <c r="B140" s="26" t="s">
        <v>68</v>
      </c>
      <c r="C140" s="67" t="s">
        <v>222</v>
      </c>
      <c r="D140" s="27" t="s">
        <v>215</v>
      </c>
      <c r="E140" s="27" t="s">
        <v>223</v>
      </c>
      <c r="F140" s="79" t="s">
        <v>101</v>
      </c>
      <c r="G140" s="79"/>
      <c r="H140" s="23">
        <v>100</v>
      </c>
      <c r="I140" s="25">
        <v>3360</v>
      </c>
    </row>
    <row r="141" spans="2:9" ht="54" customHeight="1" x14ac:dyDescent="0.25">
      <c r="B141" s="45" t="s">
        <v>320</v>
      </c>
      <c r="C141" s="67" t="s">
        <v>222</v>
      </c>
      <c r="D141" s="27" t="s">
        <v>215</v>
      </c>
      <c r="E141" s="27" t="s">
        <v>223</v>
      </c>
      <c r="F141" s="79" t="s">
        <v>101</v>
      </c>
      <c r="G141" s="79"/>
      <c r="H141" s="23">
        <v>200</v>
      </c>
      <c r="I141" s="25">
        <v>202</v>
      </c>
    </row>
    <row r="142" spans="2:9" ht="31.5" customHeight="1" x14ac:dyDescent="0.25">
      <c r="B142" s="45" t="s">
        <v>321</v>
      </c>
      <c r="C142" s="67" t="s">
        <v>222</v>
      </c>
      <c r="D142" s="27" t="s">
        <v>215</v>
      </c>
      <c r="E142" s="27" t="s">
        <v>223</v>
      </c>
      <c r="F142" s="79" t="s">
        <v>101</v>
      </c>
      <c r="G142" s="79"/>
      <c r="H142" s="23">
        <v>800</v>
      </c>
      <c r="I142" s="25">
        <v>1</v>
      </c>
    </row>
    <row r="143" spans="2:9" ht="63.75" customHeight="1" x14ac:dyDescent="0.25">
      <c r="B143" s="26" t="s">
        <v>23</v>
      </c>
      <c r="C143" s="67" t="s">
        <v>222</v>
      </c>
      <c r="D143" s="27" t="s">
        <v>215</v>
      </c>
      <c r="E143" s="27" t="s">
        <v>223</v>
      </c>
      <c r="F143" s="79" t="s">
        <v>69</v>
      </c>
      <c r="G143" s="79"/>
      <c r="H143" s="23"/>
      <c r="I143" s="25">
        <f>I144</f>
        <v>456</v>
      </c>
    </row>
    <row r="144" spans="2:9" ht="68.25" customHeight="1" x14ac:dyDescent="0.25">
      <c r="B144" s="26" t="s">
        <v>68</v>
      </c>
      <c r="C144" s="67" t="s">
        <v>222</v>
      </c>
      <c r="D144" s="27" t="s">
        <v>215</v>
      </c>
      <c r="E144" s="27" t="s">
        <v>223</v>
      </c>
      <c r="F144" s="79" t="s">
        <v>104</v>
      </c>
      <c r="G144" s="79"/>
      <c r="H144" s="23">
        <v>100</v>
      </c>
      <c r="I144" s="57">
        <v>456</v>
      </c>
    </row>
    <row r="145" spans="2:9" ht="34.5" customHeight="1" x14ac:dyDescent="0.25">
      <c r="B145" s="30" t="s">
        <v>105</v>
      </c>
      <c r="C145" s="65" t="s">
        <v>222</v>
      </c>
      <c r="D145" s="32" t="s">
        <v>215</v>
      </c>
      <c r="E145" s="32">
        <v>11</v>
      </c>
      <c r="F145" s="86"/>
      <c r="G145" s="86"/>
      <c r="H145" s="58"/>
      <c r="I145" s="31">
        <f>I146</f>
        <v>1000</v>
      </c>
    </row>
    <row r="146" spans="2:9" ht="33" x14ac:dyDescent="0.25">
      <c r="B146" s="26" t="s">
        <v>106</v>
      </c>
      <c r="C146" s="67" t="s">
        <v>222</v>
      </c>
      <c r="D146" s="27" t="s">
        <v>215</v>
      </c>
      <c r="E146" s="27">
        <v>11</v>
      </c>
      <c r="F146" s="79" t="s">
        <v>107</v>
      </c>
      <c r="G146" s="79"/>
      <c r="H146" s="23"/>
      <c r="I146" s="25">
        <f>I147</f>
        <v>1000</v>
      </c>
    </row>
    <row r="147" spans="2:9" ht="35.25" customHeight="1" x14ac:dyDescent="0.25">
      <c r="B147" s="26" t="s">
        <v>105</v>
      </c>
      <c r="C147" s="67" t="s">
        <v>222</v>
      </c>
      <c r="D147" s="27" t="s">
        <v>215</v>
      </c>
      <c r="E147" s="27">
        <v>11</v>
      </c>
      <c r="F147" s="79" t="s">
        <v>108</v>
      </c>
      <c r="G147" s="79"/>
      <c r="H147" s="23"/>
      <c r="I147" s="25">
        <f>I148</f>
        <v>1000</v>
      </c>
    </row>
    <row r="148" spans="2:9" ht="38.25" customHeight="1" x14ac:dyDescent="0.25">
      <c r="B148" s="26" t="s">
        <v>109</v>
      </c>
      <c r="C148" s="67" t="s">
        <v>222</v>
      </c>
      <c r="D148" s="27" t="s">
        <v>215</v>
      </c>
      <c r="E148" s="27">
        <v>11</v>
      </c>
      <c r="F148" s="79" t="s">
        <v>110</v>
      </c>
      <c r="G148" s="79"/>
      <c r="H148" s="23"/>
      <c r="I148" s="25">
        <f>I149</f>
        <v>1000</v>
      </c>
    </row>
    <row r="149" spans="2:9" ht="23.25" customHeight="1" x14ac:dyDescent="0.25">
      <c r="B149" s="45" t="s">
        <v>321</v>
      </c>
      <c r="C149" s="67" t="s">
        <v>222</v>
      </c>
      <c r="D149" s="27" t="s">
        <v>215</v>
      </c>
      <c r="E149" s="27">
        <v>11</v>
      </c>
      <c r="F149" s="79" t="s">
        <v>110</v>
      </c>
      <c r="G149" s="79"/>
      <c r="H149" s="24">
        <v>800</v>
      </c>
      <c r="I149" s="25">
        <v>1000</v>
      </c>
    </row>
    <row r="150" spans="2:9" ht="33.75" customHeight="1" x14ac:dyDescent="0.25">
      <c r="B150" s="30" t="s">
        <v>111</v>
      </c>
      <c r="C150" s="65" t="s">
        <v>222</v>
      </c>
      <c r="D150" s="32" t="s">
        <v>215</v>
      </c>
      <c r="E150" s="32">
        <v>13</v>
      </c>
      <c r="F150" s="86"/>
      <c r="G150" s="86"/>
      <c r="H150" s="58"/>
      <c r="I150" s="31">
        <f>I151+I158</f>
        <v>9774</v>
      </c>
    </row>
    <row r="151" spans="2:9" ht="49.5" x14ac:dyDescent="0.25">
      <c r="B151" s="33" t="s">
        <v>115</v>
      </c>
      <c r="C151" s="67" t="s">
        <v>222</v>
      </c>
      <c r="D151" s="27" t="s">
        <v>215</v>
      </c>
      <c r="E151" s="27">
        <v>13</v>
      </c>
      <c r="F151" s="79" t="s">
        <v>116</v>
      </c>
      <c r="G151" s="79"/>
      <c r="H151" s="23"/>
      <c r="I151" s="40">
        <f>I152</f>
        <v>2763</v>
      </c>
    </row>
    <row r="152" spans="2:9" ht="49.5" x14ac:dyDescent="0.25">
      <c r="B152" s="33" t="s">
        <v>117</v>
      </c>
      <c r="C152" s="67" t="s">
        <v>222</v>
      </c>
      <c r="D152" s="27" t="s">
        <v>215</v>
      </c>
      <c r="E152" s="27">
        <v>13</v>
      </c>
      <c r="F152" s="79" t="s">
        <v>76</v>
      </c>
      <c r="G152" s="79"/>
      <c r="H152" s="23"/>
      <c r="I152" s="25">
        <f>I153+I156</f>
        <v>2763</v>
      </c>
    </row>
    <row r="153" spans="2:9" ht="105" customHeight="1" x14ac:dyDescent="0.25">
      <c r="B153" s="26" t="s">
        <v>77</v>
      </c>
      <c r="C153" s="67" t="s">
        <v>222</v>
      </c>
      <c r="D153" s="27" t="s">
        <v>215</v>
      </c>
      <c r="E153" s="27">
        <v>13</v>
      </c>
      <c r="F153" s="79" t="s">
        <v>118</v>
      </c>
      <c r="G153" s="79"/>
      <c r="H153" s="23"/>
      <c r="I153" s="25">
        <f>I154+I155</f>
        <v>2530</v>
      </c>
    </row>
    <row r="154" spans="2:9" ht="129" customHeight="1" x14ac:dyDescent="0.25">
      <c r="B154" s="26" t="s">
        <v>15</v>
      </c>
      <c r="C154" s="67" t="s">
        <v>222</v>
      </c>
      <c r="D154" s="27" t="s">
        <v>215</v>
      </c>
      <c r="E154" s="27">
        <v>13</v>
      </c>
      <c r="F154" s="79" t="s">
        <v>118</v>
      </c>
      <c r="G154" s="79"/>
      <c r="H154" s="23">
        <v>100</v>
      </c>
      <c r="I154" s="25">
        <v>2280</v>
      </c>
    </row>
    <row r="155" spans="2:9" ht="48.75" customHeight="1" x14ac:dyDescent="0.25">
      <c r="B155" s="45" t="s">
        <v>322</v>
      </c>
      <c r="C155" s="67" t="s">
        <v>222</v>
      </c>
      <c r="D155" s="27" t="s">
        <v>215</v>
      </c>
      <c r="E155" s="27">
        <v>13</v>
      </c>
      <c r="F155" s="79" t="s">
        <v>118</v>
      </c>
      <c r="G155" s="79"/>
      <c r="H155" s="23">
        <v>200</v>
      </c>
      <c r="I155" s="25">
        <v>250</v>
      </c>
    </row>
    <row r="156" spans="2:9" ht="49.5" x14ac:dyDescent="0.25">
      <c r="B156" s="26" t="s">
        <v>119</v>
      </c>
      <c r="C156" s="67" t="s">
        <v>222</v>
      </c>
      <c r="D156" s="27" t="s">
        <v>215</v>
      </c>
      <c r="E156" s="27">
        <v>13</v>
      </c>
      <c r="F156" s="79" t="s">
        <v>120</v>
      </c>
      <c r="G156" s="79"/>
      <c r="H156" s="23"/>
      <c r="I156" s="40">
        <f>I157</f>
        <v>233</v>
      </c>
    </row>
    <row r="157" spans="2:9" ht="57.75" customHeight="1" x14ac:dyDescent="0.25">
      <c r="B157" s="26" t="s">
        <v>25</v>
      </c>
      <c r="C157" s="67" t="s">
        <v>222</v>
      </c>
      <c r="D157" s="27" t="s">
        <v>215</v>
      </c>
      <c r="E157" s="27">
        <v>13</v>
      </c>
      <c r="F157" s="79" t="s">
        <v>120</v>
      </c>
      <c r="G157" s="79"/>
      <c r="H157" s="23">
        <v>100</v>
      </c>
      <c r="I157" s="40">
        <v>233</v>
      </c>
    </row>
    <row r="158" spans="2:9" ht="33" x14ac:dyDescent="0.25">
      <c r="B158" s="26" t="s">
        <v>106</v>
      </c>
      <c r="C158" s="67" t="s">
        <v>222</v>
      </c>
      <c r="D158" s="27" t="s">
        <v>215</v>
      </c>
      <c r="E158" s="27">
        <v>13</v>
      </c>
      <c r="F158" s="79" t="s">
        <v>107</v>
      </c>
      <c r="G158" s="79"/>
      <c r="H158" s="23"/>
      <c r="I158" s="40">
        <f>I159</f>
        <v>7011</v>
      </c>
    </row>
    <row r="159" spans="2:9" ht="33" x14ac:dyDescent="0.25">
      <c r="B159" s="26" t="s">
        <v>121</v>
      </c>
      <c r="C159" s="67" t="s">
        <v>222</v>
      </c>
      <c r="D159" s="27" t="s">
        <v>215</v>
      </c>
      <c r="E159" s="27">
        <v>13</v>
      </c>
      <c r="F159" s="79" t="s">
        <v>122</v>
      </c>
      <c r="G159" s="79"/>
      <c r="H159" s="23"/>
      <c r="I159" s="40">
        <f>I160</f>
        <v>7011</v>
      </c>
    </row>
    <row r="160" spans="2:9" ht="31.5" customHeight="1" x14ac:dyDescent="0.25">
      <c r="B160" s="52" t="s">
        <v>334</v>
      </c>
      <c r="C160" s="67" t="s">
        <v>222</v>
      </c>
      <c r="D160" s="27" t="s">
        <v>215</v>
      </c>
      <c r="E160" s="27">
        <v>13</v>
      </c>
      <c r="F160" s="79" t="s">
        <v>123</v>
      </c>
      <c r="G160" s="79"/>
      <c r="H160" s="23"/>
      <c r="I160" s="40">
        <f>I161</f>
        <v>7011</v>
      </c>
    </row>
    <row r="161" spans="2:9" ht="31.5" customHeight="1" x14ac:dyDescent="0.25">
      <c r="B161" s="51" t="s">
        <v>321</v>
      </c>
      <c r="C161" s="67" t="s">
        <v>222</v>
      </c>
      <c r="D161" s="49" t="s">
        <v>215</v>
      </c>
      <c r="E161" s="49" t="s">
        <v>237</v>
      </c>
      <c r="F161" s="77" t="s">
        <v>123</v>
      </c>
      <c r="G161" s="78"/>
      <c r="H161" s="48">
        <v>800</v>
      </c>
      <c r="I161" s="40">
        <v>7011</v>
      </c>
    </row>
    <row r="162" spans="2:9" ht="30.75" customHeight="1" x14ac:dyDescent="0.25">
      <c r="B162" s="30" t="s">
        <v>124</v>
      </c>
      <c r="C162" s="65" t="s">
        <v>222</v>
      </c>
      <c r="D162" s="32" t="s">
        <v>217</v>
      </c>
      <c r="E162" s="32"/>
      <c r="F162" s="86"/>
      <c r="G162" s="86"/>
      <c r="H162" s="58"/>
      <c r="I162" s="31">
        <f>I163</f>
        <v>1033.8</v>
      </c>
    </row>
    <row r="163" spans="2:9" ht="35.25" customHeight="1" x14ac:dyDescent="0.25">
      <c r="B163" s="26" t="s">
        <v>125</v>
      </c>
      <c r="C163" s="67" t="s">
        <v>222</v>
      </c>
      <c r="D163" s="27" t="s">
        <v>217</v>
      </c>
      <c r="E163" s="27" t="s">
        <v>218</v>
      </c>
      <c r="F163" s="79"/>
      <c r="G163" s="79"/>
      <c r="H163" s="23"/>
      <c r="I163" s="25">
        <f>I164</f>
        <v>1033.8</v>
      </c>
    </row>
    <row r="164" spans="2:9" ht="74.25" customHeight="1" x14ac:dyDescent="0.25">
      <c r="B164" s="26" t="s">
        <v>126</v>
      </c>
      <c r="C164" s="68" t="s">
        <v>222</v>
      </c>
      <c r="D164" s="20" t="s">
        <v>217</v>
      </c>
      <c r="E164" s="20" t="s">
        <v>218</v>
      </c>
      <c r="F164" s="98" t="s">
        <v>63</v>
      </c>
      <c r="G164" s="98"/>
      <c r="H164" s="22"/>
      <c r="I164" s="25">
        <f>I165</f>
        <v>1033.8</v>
      </c>
    </row>
    <row r="165" spans="2:9" ht="33" x14ac:dyDescent="0.25">
      <c r="B165" s="26" t="s">
        <v>70</v>
      </c>
      <c r="C165" s="68" t="s">
        <v>222</v>
      </c>
      <c r="D165" s="20" t="s">
        <v>217</v>
      </c>
      <c r="E165" s="20" t="s">
        <v>218</v>
      </c>
      <c r="F165" s="98" t="s">
        <v>71</v>
      </c>
      <c r="G165" s="98"/>
      <c r="H165" s="22"/>
      <c r="I165" s="25">
        <f>I166</f>
        <v>1033.8</v>
      </c>
    </row>
    <row r="166" spans="2:9" ht="49.5" x14ac:dyDescent="0.25">
      <c r="B166" s="26" t="s">
        <v>127</v>
      </c>
      <c r="C166" s="68" t="s">
        <v>222</v>
      </c>
      <c r="D166" s="20" t="s">
        <v>217</v>
      </c>
      <c r="E166" s="20" t="s">
        <v>218</v>
      </c>
      <c r="F166" s="98" t="s">
        <v>128</v>
      </c>
      <c r="G166" s="98"/>
      <c r="H166" s="22"/>
      <c r="I166" s="25">
        <f>I167</f>
        <v>1033.8</v>
      </c>
    </row>
    <row r="167" spans="2:9" ht="24.75" customHeight="1" x14ac:dyDescent="0.25">
      <c r="B167" s="26" t="s">
        <v>129</v>
      </c>
      <c r="C167" s="68" t="s">
        <v>222</v>
      </c>
      <c r="D167" s="20" t="s">
        <v>217</v>
      </c>
      <c r="E167" s="20" t="s">
        <v>218</v>
      </c>
      <c r="F167" s="98" t="s">
        <v>128</v>
      </c>
      <c r="G167" s="98"/>
      <c r="H167" s="22">
        <v>500</v>
      </c>
      <c r="I167" s="25">
        <v>1033.8</v>
      </c>
    </row>
    <row r="168" spans="2:9" ht="16.5" x14ac:dyDescent="0.25">
      <c r="B168" s="30" t="s">
        <v>130</v>
      </c>
      <c r="C168" s="69" t="s">
        <v>222</v>
      </c>
      <c r="D168" s="59" t="s">
        <v>220</v>
      </c>
      <c r="E168" s="59"/>
      <c r="F168" s="104"/>
      <c r="G168" s="104"/>
      <c r="H168" s="60"/>
      <c r="I168" s="31">
        <f>I169</f>
        <v>1052</v>
      </c>
    </row>
    <row r="169" spans="2:9" ht="16.5" x14ac:dyDescent="0.25">
      <c r="B169" s="26" t="s">
        <v>131</v>
      </c>
      <c r="C169" s="68" t="s">
        <v>222</v>
      </c>
      <c r="D169" s="20" t="s">
        <v>220</v>
      </c>
      <c r="E169" s="20" t="s">
        <v>219</v>
      </c>
      <c r="F169" s="98"/>
      <c r="G169" s="98"/>
      <c r="H169" s="22"/>
      <c r="I169" s="25">
        <f>I170</f>
        <v>1052</v>
      </c>
    </row>
    <row r="170" spans="2:9" ht="37.5" customHeight="1" x14ac:dyDescent="0.25">
      <c r="B170" s="74" t="s">
        <v>343</v>
      </c>
      <c r="C170" s="68" t="s">
        <v>222</v>
      </c>
      <c r="D170" s="20" t="s">
        <v>220</v>
      </c>
      <c r="E170" s="20" t="s">
        <v>219</v>
      </c>
      <c r="F170" s="101" t="s">
        <v>132</v>
      </c>
      <c r="G170" s="101"/>
      <c r="H170" s="22"/>
      <c r="I170" s="25">
        <f>I171</f>
        <v>1052</v>
      </c>
    </row>
    <row r="171" spans="2:9" ht="33" x14ac:dyDescent="0.25">
      <c r="B171" s="26" t="s">
        <v>230</v>
      </c>
      <c r="C171" s="68" t="s">
        <v>229</v>
      </c>
      <c r="D171" s="20" t="s">
        <v>220</v>
      </c>
      <c r="E171" s="20" t="s">
        <v>219</v>
      </c>
      <c r="F171" s="102" t="s">
        <v>228</v>
      </c>
      <c r="G171" s="103"/>
      <c r="H171" s="22"/>
      <c r="I171" s="25">
        <f>I172+I174</f>
        <v>1052</v>
      </c>
    </row>
    <row r="172" spans="2:9" ht="43.5" customHeight="1" x14ac:dyDescent="0.25">
      <c r="B172" s="26" t="s">
        <v>133</v>
      </c>
      <c r="C172" s="68" t="s">
        <v>222</v>
      </c>
      <c r="D172" s="20" t="s">
        <v>220</v>
      </c>
      <c r="E172" s="20" t="s">
        <v>219</v>
      </c>
      <c r="F172" s="98" t="s">
        <v>134</v>
      </c>
      <c r="G172" s="98"/>
      <c r="H172" s="22"/>
      <c r="I172" s="25">
        <f>I173</f>
        <v>0</v>
      </c>
    </row>
    <row r="173" spans="2:9" ht="16.5" x14ac:dyDescent="0.25">
      <c r="B173" s="26" t="s">
        <v>102</v>
      </c>
      <c r="C173" s="68" t="s">
        <v>222</v>
      </c>
      <c r="D173" s="20" t="s">
        <v>220</v>
      </c>
      <c r="E173" s="20" t="s">
        <v>219</v>
      </c>
      <c r="F173" s="99" t="s">
        <v>134</v>
      </c>
      <c r="G173" s="100"/>
      <c r="H173" s="22">
        <v>500</v>
      </c>
      <c r="I173" s="25">
        <v>0</v>
      </c>
    </row>
    <row r="174" spans="2:9" ht="85.5" customHeight="1" x14ac:dyDescent="0.25">
      <c r="B174" s="26" t="s">
        <v>295</v>
      </c>
      <c r="C174" s="68" t="s">
        <v>222</v>
      </c>
      <c r="D174" s="20" t="s">
        <v>220</v>
      </c>
      <c r="E174" s="20" t="s">
        <v>219</v>
      </c>
      <c r="F174" s="99" t="s">
        <v>294</v>
      </c>
      <c r="G174" s="100"/>
      <c r="H174" s="22"/>
      <c r="I174" s="25">
        <f>I175</f>
        <v>1052</v>
      </c>
    </row>
    <row r="175" spans="2:9" ht="24.75" customHeight="1" x14ac:dyDescent="0.25">
      <c r="B175" s="26" t="s">
        <v>102</v>
      </c>
      <c r="C175" s="68" t="s">
        <v>222</v>
      </c>
      <c r="D175" s="20" t="s">
        <v>220</v>
      </c>
      <c r="E175" s="20" t="s">
        <v>219</v>
      </c>
      <c r="F175" s="99" t="s">
        <v>294</v>
      </c>
      <c r="G175" s="100"/>
      <c r="H175" s="22">
        <v>500</v>
      </c>
      <c r="I175" s="25">
        <v>1052</v>
      </c>
    </row>
    <row r="176" spans="2:9" ht="27.75" customHeight="1" x14ac:dyDescent="0.25">
      <c r="B176" s="30" t="s">
        <v>135</v>
      </c>
      <c r="C176" s="65" t="s">
        <v>222</v>
      </c>
      <c r="D176" s="32" t="s">
        <v>231</v>
      </c>
      <c r="E176" s="32"/>
      <c r="F176" s="86"/>
      <c r="G176" s="86"/>
      <c r="H176" s="58"/>
      <c r="I176" s="31">
        <f>I178+I182</f>
        <v>5061.5</v>
      </c>
    </row>
    <row r="177" spans="2:9" ht="16.5" x14ac:dyDescent="0.25">
      <c r="B177" s="26" t="s">
        <v>136</v>
      </c>
      <c r="C177" s="67" t="s">
        <v>222</v>
      </c>
      <c r="D177" s="27" t="s">
        <v>231</v>
      </c>
      <c r="E177" s="27" t="s">
        <v>217</v>
      </c>
      <c r="F177" s="79"/>
      <c r="G177" s="79"/>
      <c r="H177" s="23"/>
      <c r="I177" s="25">
        <f>I178</f>
        <v>1840</v>
      </c>
    </row>
    <row r="178" spans="2:9" ht="81" customHeight="1" x14ac:dyDescent="0.25">
      <c r="B178" s="26" t="s">
        <v>232</v>
      </c>
      <c r="C178" s="67" t="s">
        <v>222</v>
      </c>
      <c r="D178" s="27" t="s">
        <v>231</v>
      </c>
      <c r="E178" s="27" t="s">
        <v>217</v>
      </c>
      <c r="F178" s="79" t="s">
        <v>28</v>
      </c>
      <c r="G178" s="79"/>
      <c r="H178" s="23"/>
      <c r="I178" s="25">
        <f>I179</f>
        <v>1840</v>
      </c>
    </row>
    <row r="179" spans="2:9" ht="120" customHeight="1" x14ac:dyDescent="0.25">
      <c r="B179" s="26" t="s">
        <v>233</v>
      </c>
      <c r="C179" s="67" t="s">
        <v>222</v>
      </c>
      <c r="D179" s="27" t="s">
        <v>231</v>
      </c>
      <c r="E179" s="27" t="s">
        <v>217</v>
      </c>
      <c r="F179" s="79" t="s">
        <v>30</v>
      </c>
      <c r="G179" s="79"/>
      <c r="H179" s="23"/>
      <c r="I179" s="25">
        <f>I180</f>
        <v>1840</v>
      </c>
    </row>
    <row r="180" spans="2:9" ht="54.75" customHeight="1" x14ac:dyDescent="0.25">
      <c r="B180" s="26" t="s">
        <v>234</v>
      </c>
      <c r="C180" s="67" t="s">
        <v>222</v>
      </c>
      <c r="D180" s="27" t="s">
        <v>231</v>
      </c>
      <c r="E180" s="27" t="s">
        <v>217</v>
      </c>
      <c r="F180" s="79" t="s">
        <v>137</v>
      </c>
      <c r="G180" s="79"/>
      <c r="H180" s="23"/>
      <c r="I180" s="25">
        <f>I181</f>
        <v>1840</v>
      </c>
    </row>
    <row r="181" spans="2:9" ht="16.5" x14ac:dyDescent="0.25">
      <c r="B181" s="26" t="s">
        <v>102</v>
      </c>
      <c r="C181" s="67" t="s">
        <v>222</v>
      </c>
      <c r="D181" s="27" t="s">
        <v>231</v>
      </c>
      <c r="E181" s="27" t="s">
        <v>217</v>
      </c>
      <c r="F181" s="79" t="s">
        <v>137</v>
      </c>
      <c r="G181" s="79"/>
      <c r="H181" s="23">
        <v>500</v>
      </c>
      <c r="I181" s="25">
        <v>1840</v>
      </c>
    </row>
    <row r="182" spans="2:9" ht="25.5" customHeight="1" x14ac:dyDescent="0.25">
      <c r="B182" s="26" t="s">
        <v>138</v>
      </c>
      <c r="C182" s="67" t="s">
        <v>222</v>
      </c>
      <c r="D182" s="27" t="s">
        <v>231</v>
      </c>
      <c r="E182" s="27" t="s">
        <v>218</v>
      </c>
      <c r="F182" s="79"/>
      <c r="G182" s="79"/>
      <c r="H182" s="23"/>
      <c r="I182" s="25">
        <f>I183</f>
        <v>3221.5</v>
      </c>
    </row>
    <row r="183" spans="2:9" ht="33" x14ac:dyDescent="0.25">
      <c r="B183" s="26" t="s">
        <v>139</v>
      </c>
      <c r="C183" s="67" t="s">
        <v>222</v>
      </c>
      <c r="D183" s="27" t="s">
        <v>231</v>
      </c>
      <c r="E183" s="27" t="s">
        <v>218</v>
      </c>
      <c r="F183" s="79" t="s">
        <v>140</v>
      </c>
      <c r="G183" s="79"/>
      <c r="H183" s="23"/>
      <c r="I183" s="25">
        <f>I184</f>
        <v>3221.5</v>
      </c>
    </row>
    <row r="184" spans="2:9" ht="33" x14ac:dyDescent="0.25">
      <c r="B184" s="26" t="s">
        <v>236</v>
      </c>
      <c r="C184" s="67" t="s">
        <v>222</v>
      </c>
      <c r="D184" s="27" t="s">
        <v>231</v>
      </c>
      <c r="E184" s="27" t="s">
        <v>218</v>
      </c>
      <c r="F184" s="77" t="s">
        <v>235</v>
      </c>
      <c r="G184" s="78"/>
      <c r="H184" s="23"/>
      <c r="I184" s="25">
        <f>I185</f>
        <v>3221.5</v>
      </c>
    </row>
    <row r="185" spans="2:9" ht="41.25" customHeight="1" x14ac:dyDescent="0.25">
      <c r="B185" s="26" t="s">
        <v>141</v>
      </c>
      <c r="C185" s="67" t="s">
        <v>222</v>
      </c>
      <c r="D185" s="27" t="s">
        <v>231</v>
      </c>
      <c r="E185" s="27" t="s">
        <v>218</v>
      </c>
      <c r="F185" s="79" t="s">
        <v>142</v>
      </c>
      <c r="G185" s="79"/>
      <c r="H185" s="23"/>
      <c r="I185" s="25">
        <f>I186</f>
        <v>3221.5</v>
      </c>
    </row>
    <row r="186" spans="2:9" ht="16.5" x14ac:dyDescent="0.25">
      <c r="B186" s="26" t="s">
        <v>129</v>
      </c>
      <c r="C186" s="67" t="s">
        <v>222</v>
      </c>
      <c r="D186" s="27" t="s">
        <v>231</v>
      </c>
      <c r="E186" s="27" t="s">
        <v>218</v>
      </c>
      <c r="F186" s="79" t="s">
        <v>142</v>
      </c>
      <c r="G186" s="79"/>
      <c r="H186" s="23">
        <v>500</v>
      </c>
      <c r="I186" s="25">
        <v>3221.5</v>
      </c>
    </row>
    <row r="187" spans="2:9" ht="33" x14ac:dyDescent="0.25">
      <c r="B187" s="30" t="s">
        <v>143</v>
      </c>
      <c r="C187" s="65" t="s">
        <v>222</v>
      </c>
      <c r="D187" s="32">
        <v>13</v>
      </c>
      <c r="E187" s="32"/>
      <c r="F187" s="86"/>
      <c r="G187" s="86"/>
      <c r="H187" s="58"/>
      <c r="I187" s="31">
        <f>I188</f>
        <v>20</v>
      </c>
    </row>
    <row r="188" spans="2:9" ht="33" x14ac:dyDescent="0.25">
      <c r="B188" s="26" t="s">
        <v>144</v>
      </c>
      <c r="C188" s="67" t="s">
        <v>222</v>
      </c>
      <c r="D188" s="27">
        <v>13</v>
      </c>
      <c r="E188" s="27" t="s">
        <v>215</v>
      </c>
      <c r="F188" s="79"/>
      <c r="G188" s="79"/>
      <c r="H188" s="23"/>
      <c r="I188" s="25">
        <f>I189</f>
        <v>20</v>
      </c>
    </row>
    <row r="189" spans="2:9" ht="33" x14ac:dyDescent="0.25">
      <c r="B189" s="26" t="s">
        <v>238</v>
      </c>
      <c r="C189" s="67" t="s">
        <v>222</v>
      </c>
      <c r="D189" s="27" t="s">
        <v>237</v>
      </c>
      <c r="E189" s="27" t="s">
        <v>215</v>
      </c>
      <c r="F189" s="77" t="s">
        <v>107</v>
      </c>
      <c r="G189" s="78"/>
      <c r="H189" s="23"/>
      <c r="I189" s="25">
        <f>I190</f>
        <v>20</v>
      </c>
    </row>
    <row r="190" spans="2:9" ht="33" x14ac:dyDescent="0.25">
      <c r="B190" s="26" t="s">
        <v>240</v>
      </c>
      <c r="C190" s="67" t="s">
        <v>222</v>
      </c>
      <c r="D190" s="27" t="s">
        <v>237</v>
      </c>
      <c r="E190" s="27" t="s">
        <v>215</v>
      </c>
      <c r="F190" s="77" t="s">
        <v>239</v>
      </c>
      <c r="G190" s="78"/>
      <c r="H190" s="23"/>
      <c r="I190" s="25">
        <f>I191</f>
        <v>20</v>
      </c>
    </row>
    <row r="191" spans="2:9" ht="33" x14ac:dyDescent="0.25">
      <c r="B191" s="26" t="s">
        <v>241</v>
      </c>
      <c r="C191" s="67" t="s">
        <v>222</v>
      </c>
      <c r="D191" s="27">
        <v>13</v>
      </c>
      <c r="E191" s="27" t="s">
        <v>215</v>
      </c>
      <c r="F191" s="79" t="s">
        <v>145</v>
      </c>
      <c r="G191" s="79"/>
      <c r="H191" s="23"/>
      <c r="I191" s="25">
        <f>I192</f>
        <v>20</v>
      </c>
    </row>
    <row r="192" spans="2:9" ht="33" x14ac:dyDescent="0.25">
      <c r="B192" s="33" t="s">
        <v>143</v>
      </c>
      <c r="C192" s="67" t="s">
        <v>222</v>
      </c>
      <c r="D192" s="27">
        <v>13</v>
      </c>
      <c r="E192" s="27" t="s">
        <v>215</v>
      </c>
      <c r="F192" s="79" t="s">
        <v>145</v>
      </c>
      <c r="G192" s="79"/>
      <c r="H192" s="23">
        <v>700</v>
      </c>
      <c r="I192" s="25">
        <v>20</v>
      </c>
    </row>
    <row r="193" spans="2:9" ht="49.5" x14ac:dyDescent="0.25">
      <c r="B193" s="30" t="s">
        <v>146</v>
      </c>
      <c r="C193" s="65" t="s">
        <v>222</v>
      </c>
      <c r="D193" s="32" t="s">
        <v>242</v>
      </c>
      <c r="E193" s="32"/>
      <c r="F193" s="86"/>
      <c r="G193" s="86"/>
      <c r="H193" s="58"/>
      <c r="I193" s="31">
        <f>I194+I199</f>
        <v>4486.3999999999996</v>
      </c>
    </row>
    <row r="194" spans="2:9" ht="50.25" customHeight="1" x14ac:dyDescent="0.25">
      <c r="B194" s="33" t="s">
        <v>147</v>
      </c>
      <c r="C194" s="67" t="s">
        <v>222</v>
      </c>
      <c r="D194" s="27">
        <v>14</v>
      </c>
      <c r="E194" s="27" t="s">
        <v>215</v>
      </c>
      <c r="F194" s="79"/>
      <c r="G194" s="79"/>
      <c r="H194" s="23"/>
      <c r="I194" s="25">
        <f>I195</f>
        <v>871.7</v>
      </c>
    </row>
    <row r="195" spans="2:9" ht="39.75" customHeight="1" x14ac:dyDescent="0.25">
      <c r="B195" s="33" t="s">
        <v>244</v>
      </c>
      <c r="C195" s="67" t="s">
        <v>222</v>
      </c>
      <c r="D195" s="27" t="s">
        <v>242</v>
      </c>
      <c r="E195" s="27" t="s">
        <v>215</v>
      </c>
      <c r="F195" s="77" t="s">
        <v>243</v>
      </c>
      <c r="G195" s="78"/>
      <c r="H195" s="23"/>
      <c r="I195" s="25">
        <f>I196</f>
        <v>871.7</v>
      </c>
    </row>
    <row r="196" spans="2:9" ht="49.5" x14ac:dyDescent="0.25">
      <c r="B196" s="33" t="s">
        <v>246</v>
      </c>
      <c r="C196" s="67" t="s">
        <v>229</v>
      </c>
      <c r="D196" s="27" t="s">
        <v>242</v>
      </c>
      <c r="E196" s="27" t="s">
        <v>215</v>
      </c>
      <c r="F196" s="77" t="s">
        <v>245</v>
      </c>
      <c r="G196" s="78"/>
      <c r="H196" s="23"/>
      <c r="I196" s="25">
        <f>I197</f>
        <v>871.7</v>
      </c>
    </row>
    <row r="197" spans="2:9" ht="49.5" x14ac:dyDescent="0.25">
      <c r="B197" s="26" t="s">
        <v>247</v>
      </c>
      <c r="C197" s="67" t="s">
        <v>222</v>
      </c>
      <c r="D197" s="27">
        <v>14</v>
      </c>
      <c r="E197" s="27" t="s">
        <v>215</v>
      </c>
      <c r="F197" s="79" t="s">
        <v>148</v>
      </c>
      <c r="G197" s="79"/>
      <c r="H197" s="23"/>
      <c r="I197" s="25">
        <f>I198</f>
        <v>871.7</v>
      </c>
    </row>
    <row r="198" spans="2:9" ht="16.5" x14ac:dyDescent="0.25">
      <c r="B198" s="26" t="s">
        <v>102</v>
      </c>
      <c r="C198" s="67" t="s">
        <v>222</v>
      </c>
      <c r="D198" s="27">
        <v>14</v>
      </c>
      <c r="E198" s="27" t="s">
        <v>215</v>
      </c>
      <c r="F198" s="79" t="s">
        <v>148</v>
      </c>
      <c r="G198" s="79"/>
      <c r="H198" s="23">
        <v>500</v>
      </c>
      <c r="I198" s="25">
        <v>871.7</v>
      </c>
    </row>
    <row r="199" spans="2:9" ht="33" x14ac:dyDescent="0.25">
      <c r="B199" s="30" t="s">
        <v>341</v>
      </c>
      <c r="C199" s="65" t="s">
        <v>222</v>
      </c>
      <c r="D199" s="32" t="s">
        <v>242</v>
      </c>
      <c r="E199" s="32" t="s">
        <v>218</v>
      </c>
      <c r="F199" s="87"/>
      <c r="G199" s="88"/>
      <c r="H199" s="58"/>
      <c r="I199" s="31">
        <f>I200</f>
        <v>3614.7</v>
      </c>
    </row>
    <row r="200" spans="2:9" ht="33" x14ac:dyDescent="0.25">
      <c r="B200" s="74" t="s">
        <v>341</v>
      </c>
      <c r="C200" s="67" t="s">
        <v>222</v>
      </c>
      <c r="D200" s="56" t="s">
        <v>242</v>
      </c>
      <c r="E200" s="56" t="s">
        <v>218</v>
      </c>
      <c r="F200" s="77" t="s">
        <v>340</v>
      </c>
      <c r="G200" s="78"/>
      <c r="H200" s="54"/>
      <c r="I200" s="57">
        <f>I201</f>
        <v>3614.7</v>
      </c>
    </row>
    <row r="201" spans="2:9" ht="21.75" customHeight="1" x14ac:dyDescent="0.25">
      <c r="B201" s="74" t="s">
        <v>353</v>
      </c>
      <c r="C201" s="67" t="s">
        <v>222</v>
      </c>
      <c r="D201" s="56" t="s">
        <v>242</v>
      </c>
      <c r="E201" s="56" t="s">
        <v>218</v>
      </c>
      <c r="F201" s="77" t="s">
        <v>352</v>
      </c>
      <c r="G201" s="78"/>
      <c r="H201" s="54"/>
      <c r="I201" s="57">
        <f>I202</f>
        <v>3614.7</v>
      </c>
    </row>
    <row r="202" spans="2:9" ht="22.5" customHeight="1" x14ac:dyDescent="0.25">
      <c r="B202" s="55" t="s">
        <v>102</v>
      </c>
      <c r="C202" s="67" t="s">
        <v>229</v>
      </c>
      <c r="D202" s="56" t="s">
        <v>242</v>
      </c>
      <c r="E202" s="56" t="s">
        <v>218</v>
      </c>
      <c r="F202" s="77" t="s">
        <v>352</v>
      </c>
      <c r="G202" s="78"/>
      <c r="H202" s="54">
        <v>500</v>
      </c>
      <c r="I202" s="57">
        <v>3614.7</v>
      </c>
    </row>
    <row r="203" spans="2:9" ht="59.25" customHeight="1" x14ac:dyDescent="0.25">
      <c r="B203" s="30" t="s">
        <v>149</v>
      </c>
      <c r="C203" s="32">
        <v>301</v>
      </c>
      <c r="D203" s="32"/>
      <c r="E203" s="32"/>
      <c r="F203" s="86"/>
      <c r="G203" s="86"/>
      <c r="H203" s="28"/>
      <c r="I203" s="31">
        <f>I204+I209+I216+I236+I265</f>
        <v>10974.8</v>
      </c>
    </row>
    <row r="204" spans="2:9" ht="16.5" x14ac:dyDescent="0.25">
      <c r="B204" s="26" t="s">
        <v>98</v>
      </c>
      <c r="C204" s="27">
        <v>301</v>
      </c>
      <c r="D204" s="27" t="s">
        <v>215</v>
      </c>
      <c r="E204" s="27"/>
      <c r="F204" s="79"/>
      <c r="G204" s="79"/>
      <c r="H204" s="23"/>
      <c r="I204" s="25">
        <f>I205</f>
        <v>6.6</v>
      </c>
    </row>
    <row r="205" spans="2:9" ht="16.5" x14ac:dyDescent="0.25">
      <c r="B205" s="26" t="s">
        <v>111</v>
      </c>
      <c r="C205" s="27">
        <v>301</v>
      </c>
      <c r="D205" s="27" t="s">
        <v>215</v>
      </c>
      <c r="E205" s="27">
        <v>13</v>
      </c>
      <c r="F205" s="79"/>
      <c r="G205" s="79"/>
      <c r="H205" s="23"/>
      <c r="I205" s="25">
        <f>I206</f>
        <v>6.6</v>
      </c>
    </row>
    <row r="206" spans="2:9" ht="99" x14ac:dyDescent="0.25">
      <c r="B206" s="26" t="s">
        <v>251</v>
      </c>
      <c r="C206" s="27">
        <v>301</v>
      </c>
      <c r="D206" s="27" t="s">
        <v>215</v>
      </c>
      <c r="E206" s="27">
        <v>13</v>
      </c>
      <c r="F206" s="79" t="s">
        <v>150</v>
      </c>
      <c r="G206" s="79"/>
      <c r="H206" s="23"/>
      <c r="I206" s="25">
        <f>I207</f>
        <v>6.6</v>
      </c>
    </row>
    <row r="207" spans="2:9" ht="33" x14ac:dyDescent="0.25">
      <c r="B207" s="26" t="s">
        <v>151</v>
      </c>
      <c r="C207" s="27">
        <v>301</v>
      </c>
      <c r="D207" s="27" t="s">
        <v>215</v>
      </c>
      <c r="E207" s="27">
        <v>13</v>
      </c>
      <c r="F207" s="79" t="s">
        <v>152</v>
      </c>
      <c r="G207" s="79"/>
      <c r="H207" s="23"/>
      <c r="I207" s="25">
        <f>I208</f>
        <v>6.6</v>
      </c>
    </row>
    <row r="208" spans="2:9" ht="52.5" customHeight="1" x14ac:dyDescent="0.25">
      <c r="B208" s="45" t="s">
        <v>322</v>
      </c>
      <c r="C208" s="27">
        <v>301</v>
      </c>
      <c r="D208" s="27" t="s">
        <v>215</v>
      </c>
      <c r="E208" s="27">
        <v>13</v>
      </c>
      <c r="F208" s="79" t="s">
        <v>152</v>
      </c>
      <c r="G208" s="79"/>
      <c r="H208" s="23">
        <v>200</v>
      </c>
      <c r="I208" s="25">
        <v>6.6</v>
      </c>
    </row>
    <row r="209" spans="2:9" ht="16.5" x14ac:dyDescent="0.25">
      <c r="B209" s="30" t="s">
        <v>130</v>
      </c>
      <c r="C209" s="32">
        <v>301</v>
      </c>
      <c r="D209" s="32" t="s">
        <v>220</v>
      </c>
      <c r="E209" s="32"/>
      <c r="F209" s="86"/>
      <c r="G209" s="86"/>
      <c r="H209" s="58"/>
      <c r="I209" s="31">
        <f>I210</f>
        <v>10</v>
      </c>
    </row>
    <row r="210" spans="2:9" ht="16.5" x14ac:dyDescent="0.25">
      <c r="B210" s="26" t="s">
        <v>153</v>
      </c>
      <c r="C210" s="27">
        <v>301</v>
      </c>
      <c r="D210" s="27" t="s">
        <v>220</v>
      </c>
      <c r="E210" s="27" t="s">
        <v>250</v>
      </c>
      <c r="F210" s="97"/>
      <c r="G210" s="97"/>
      <c r="H210" s="23"/>
      <c r="I210" s="25">
        <v>10</v>
      </c>
    </row>
    <row r="211" spans="2:9" x14ac:dyDescent="0.25">
      <c r="B211" s="84" t="s">
        <v>253</v>
      </c>
      <c r="C211" s="85">
        <v>301</v>
      </c>
      <c r="D211" s="85" t="s">
        <v>220</v>
      </c>
      <c r="E211" s="85" t="s">
        <v>250</v>
      </c>
      <c r="F211" s="79" t="s">
        <v>252</v>
      </c>
      <c r="G211" s="79"/>
      <c r="H211" s="79"/>
      <c r="I211" s="83">
        <v>10</v>
      </c>
    </row>
    <row r="212" spans="2:9" x14ac:dyDescent="0.25">
      <c r="B212" s="84"/>
      <c r="C212" s="85"/>
      <c r="D212" s="85"/>
      <c r="E212" s="85"/>
      <c r="F212" s="79"/>
      <c r="G212" s="79"/>
      <c r="H212" s="79"/>
      <c r="I212" s="83"/>
    </row>
    <row r="213" spans="2:9" ht="33" x14ac:dyDescent="0.25">
      <c r="B213" s="26" t="s">
        <v>256</v>
      </c>
      <c r="C213" s="27" t="s">
        <v>257</v>
      </c>
      <c r="D213" s="27" t="s">
        <v>220</v>
      </c>
      <c r="E213" s="27" t="s">
        <v>250</v>
      </c>
      <c r="F213" s="77" t="s">
        <v>254</v>
      </c>
      <c r="G213" s="78"/>
      <c r="H213" s="23"/>
      <c r="I213" s="25">
        <f>I214</f>
        <v>10</v>
      </c>
    </row>
    <row r="214" spans="2:9" ht="33" x14ac:dyDescent="0.25">
      <c r="B214" s="26" t="s">
        <v>258</v>
      </c>
      <c r="C214" s="27" t="s">
        <v>257</v>
      </c>
      <c r="D214" s="27" t="s">
        <v>220</v>
      </c>
      <c r="E214" s="27" t="s">
        <v>250</v>
      </c>
      <c r="F214" s="77" t="s">
        <v>255</v>
      </c>
      <c r="G214" s="78"/>
      <c r="H214" s="23"/>
      <c r="I214" s="25">
        <f>I215</f>
        <v>10</v>
      </c>
    </row>
    <row r="215" spans="2:9" ht="16.5" x14ac:dyDescent="0.25">
      <c r="B215" s="4" t="s">
        <v>321</v>
      </c>
      <c r="C215" s="27">
        <v>301</v>
      </c>
      <c r="D215" s="27" t="s">
        <v>220</v>
      </c>
      <c r="E215" s="27" t="s">
        <v>250</v>
      </c>
      <c r="F215" s="79" t="s">
        <v>255</v>
      </c>
      <c r="G215" s="79"/>
      <c r="H215" s="23">
        <v>800</v>
      </c>
      <c r="I215" s="25">
        <v>10</v>
      </c>
    </row>
    <row r="216" spans="2:9" ht="16.5" x14ac:dyDescent="0.25">
      <c r="B216" s="30" t="s">
        <v>8</v>
      </c>
      <c r="C216" s="32">
        <v>301</v>
      </c>
      <c r="D216" s="32" t="s">
        <v>214</v>
      </c>
      <c r="E216" s="32"/>
      <c r="F216" s="86"/>
      <c r="G216" s="86"/>
      <c r="H216" s="58"/>
      <c r="I216" s="31">
        <f>I217+I232</f>
        <v>2366</v>
      </c>
    </row>
    <row r="217" spans="2:9" ht="16.5" x14ac:dyDescent="0.25">
      <c r="B217" s="26" t="s">
        <v>154</v>
      </c>
      <c r="C217" s="27">
        <v>301</v>
      </c>
      <c r="D217" s="27" t="s">
        <v>214</v>
      </c>
      <c r="E217" s="27" t="s">
        <v>218</v>
      </c>
      <c r="F217" s="79"/>
      <c r="G217" s="79"/>
      <c r="H217" s="23"/>
      <c r="I217" s="25">
        <f>I218+I222</f>
        <v>2216</v>
      </c>
    </row>
    <row r="218" spans="2:9" ht="66" x14ac:dyDescent="0.25">
      <c r="B218" s="26" t="s">
        <v>232</v>
      </c>
      <c r="C218" s="27">
        <v>301</v>
      </c>
      <c r="D218" s="27" t="s">
        <v>214</v>
      </c>
      <c r="E218" s="27" t="s">
        <v>218</v>
      </c>
      <c r="F218" s="79" t="s">
        <v>28</v>
      </c>
      <c r="G218" s="79"/>
      <c r="H218" s="23"/>
      <c r="I218" s="25">
        <f>I219</f>
        <v>42</v>
      </c>
    </row>
    <row r="219" spans="2:9" ht="132" x14ac:dyDescent="0.25">
      <c r="B219" s="26" t="s">
        <v>233</v>
      </c>
      <c r="C219" s="27">
        <v>301</v>
      </c>
      <c r="D219" s="27" t="s">
        <v>214</v>
      </c>
      <c r="E219" s="27" t="s">
        <v>218</v>
      </c>
      <c r="F219" s="79" t="s">
        <v>30</v>
      </c>
      <c r="G219" s="79"/>
      <c r="H219" s="23"/>
      <c r="I219" s="25">
        <f>I220</f>
        <v>42</v>
      </c>
    </row>
    <row r="220" spans="2:9" ht="60" customHeight="1" x14ac:dyDescent="0.25">
      <c r="B220" s="26" t="s">
        <v>234</v>
      </c>
      <c r="C220" s="27">
        <v>301</v>
      </c>
      <c r="D220" s="27" t="s">
        <v>214</v>
      </c>
      <c r="E220" s="27" t="s">
        <v>218</v>
      </c>
      <c r="F220" s="79" t="s">
        <v>137</v>
      </c>
      <c r="G220" s="79"/>
      <c r="H220" s="23"/>
      <c r="I220" s="25">
        <f>I221</f>
        <v>42</v>
      </c>
    </row>
    <row r="221" spans="2:9" ht="64.5" customHeight="1" x14ac:dyDescent="0.25">
      <c r="B221" s="52" t="s">
        <v>56</v>
      </c>
      <c r="C221" s="27">
        <v>301</v>
      </c>
      <c r="D221" s="27" t="s">
        <v>214</v>
      </c>
      <c r="E221" s="27" t="s">
        <v>218</v>
      </c>
      <c r="F221" s="79" t="s">
        <v>137</v>
      </c>
      <c r="G221" s="79"/>
      <c r="H221" s="23">
        <v>600</v>
      </c>
      <c r="I221" s="25">
        <v>42</v>
      </c>
    </row>
    <row r="222" spans="2:9" ht="49.5" x14ac:dyDescent="0.25">
      <c r="B222" s="29" t="s">
        <v>155</v>
      </c>
      <c r="C222" s="27">
        <v>301</v>
      </c>
      <c r="D222" s="27" t="s">
        <v>214</v>
      </c>
      <c r="E222" s="27" t="s">
        <v>218</v>
      </c>
      <c r="F222" s="79" t="s">
        <v>34</v>
      </c>
      <c r="G222" s="79"/>
      <c r="H222" s="23"/>
      <c r="I222" s="25">
        <f>I223</f>
        <v>2174</v>
      </c>
    </row>
    <row r="223" spans="2:9" ht="132" x14ac:dyDescent="0.25">
      <c r="B223" s="26" t="s">
        <v>259</v>
      </c>
      <c r="C223" s="27">
        <v>301</v>
      </c>
      <c r="D223" s="27" t="s">
        <v>214</v>
      </c>
      <c r="E223" s="27" t="s">
        <v>218</v>
      </c>
      <c r="F223" s="79" t="s">
        <v>54</v>
      </c>
      <c r="G223" s="79"/>
      <c r="H223" s="23"/>
      <c r="I223" s="25">
        <f>I224+I229</f>
        <v>2174</v>
      </c>
    </row>
    <row r="224" spans="2:9" ht="42.75" customHeight="1" x14ac:dyDescent="0.25">
      <c r="B224" s="26" t="s">
        <v>151</v>
      </c>
      <c r="C224" s="27">
        <v>301</v>
      </c>
      <c r="D224" s="27" t="s">
        <v>214</v>
      </c>
      <c r="E224" s="27" t="s">
        <v>218</v>
      </c>
      <c r="F224" s="79" t="s">
        <v>55</v>
      </c>
      <c r="G224" s="79"/>
      <c r="H224" s="23"/>
      <c r="I224" s="25">
        <f>I225+I226+I227+I228</f>
        <v>1979</v>
      </c>
    </row>
    <row r="225" spans="2:9" ht="103.5" customHeight="1" x14ac:dyDescent="0.25">
      <c r="B225" s="26" t="s">
        <v>15</v>
      </c>
      <c r="C225" s="27">
        <v>301</v>
      </c>
      <c r="D225" s="27" t="s">
        <v>214</v>
      </c>
      <c r="E225" s="27" t="s">
        <v>218</v>
      </c>
      <c r="F225" s="79" t="s">
        <v>55</v>
      </c>
      <c r="G225" s="79"/>
      <c r="H225" s="23">
        <v>100</v>
      </c>
      <c r="I225" s="25">
        <v>0</v>
      </c>
    </row>
    <row r="226" spans="2:9" ht="33" x14ac:dyDescent="0.25">
      <c r="B226" s="45" t="s">
        <v>322</v>
      </c>
      <c r="C226" s="27">
        <v>301</v>
      </c>
      <c r="D226" s="27" t="s">
        <v>214</v>
      </c>
      <c r="E226" s="27" t="s">
        <v>218</v>
      </c>
      <c r="F226" s="79" t="s">
        <v>55</v>
      </c>
      <c r="G226" s="79"/>
      <c r="H226" s="23">
        <v>200</v>
      </c>
      <c r="I226" s="25">
        <v>0</v>
      </c>
    </row>
    <row r="227" spans="2:9" ht="66.75" customHeight="1" x14ac:dyDescent="0.25">
      <c r="B227" s="26" t="s">
        <v>56</v>
      </c>
      <c r="C227" s="27">
        <v>301</v>
      </c>
      <c r="D227" s="27" t="s">
        <v>214</v>
      </c>
      <c r="E227" s="27" t="s">
        <v>218</v>
      </c>
      <c r="F227" s="79" t="s">
        <v>55</v>
      </c>
      <c r="G227" s="79"/>
      <c r="H227" s="23">
        <v>600</v>
      </c>
      <c r="I227" s="25">
        <v>1979</v>
      </c>
    </row>
    <row r="228" spans="2:9" ht="34.5" customHeight="1" x14ac:dyDescent="0.25">
      <c r="B228" s="45" t="s">
        <v>321</v>
      </c>
      <c r="C228" s="27">
        <v>301</v>
      </c>
      <c r="D228" s="27" t="s">
        <v>214</v>
      </c>
      <c r="E228" s="27" t="s">
        <v>218</v>
      </c>
      <c r="F228" s="79" t="s">
        <v>55</v>
      </c>
      <c r="G228" s="79"/>
      <c r="H228" s="23">
        <v>800</v>
      </c>
      <c r="I228" s="25">
        <v>0</v>
      </c>
    </row>
    <row r="229" spans="2:9" ht="49.5" x14ac:dyDescent="0.25">
      <c r="B229" s="26" t="s">
        <v>23</v>
      </c>
      <c r="C229" s="27">
        <v>301</v>
      </c>
      <c r="D229" s="27" t="s">
        <v>214</v>
      </c>
      <c r="E229" s="27" t="s">
        <v>218</v>
      </c>
      <c r="F229" s="79" t="s">
        <v>57</v>
      </c>
      <c r="G229" s="79"/>
      <c r="H229" s="23"/>
      <c r="I229" s="25">
        <f>I230+I231</f>
        <v>195</v>
      </c>
    </row>
    <row r="230" spans="2:9" ht="99" x14ac:dyDescent="0.25">
      <c r="B230" s="26" t="s">
        <v>25</v>
      </c>
      <c r="C230" s="27">
        <v>301</v>
      </c>
      <c r="D230" s="27" t="s">
        <v>214</v>
      </c>
      <c r="E230" s="27" t="s">
        <v>218</v>
      </c>
      <c r="F230" s="79" t="s">
        <v>57</v>
      </c>
      <c r="G230" s="79"/>
      <c r="H230" s="23">
        <v>100</v>
      </c>
      <c r="I230" s="25">
        <v>0</v>
      </c>
    </row>
    <row r="231" spans="2:9" ht="49.5" x14ac:dyDescent="0.25">
      <c r="B231" s="26" t="s">
        <v>56</v>
      </c>
      <c r="C231" s="27">
        <v>301</v>
      </c>
      <c r="D231" s="27" t="s">
        <v>214</v>
      </c>
      <c r="E231" s="27" t="s">
        <v>218</v>
      </c>
      <c r="F231" s="79" t="s">
        <v>57</v>
      </c>
      <c r="G231" s="79"/>
      <c r="H231" s="23">
        <v>600</v>
      </c>
      <c r="I231" s="40">
        <v>195</v>
      </c>
    </row>
    <row r="232" spans="2:9" ht="16.5" x14ac:dyDescent="0.25">
      <c r="B232" s="41" t="s">
        <v>156</v>
      </c>
      <c r="C232" s="42">
        <v>301</v>
      </c>
      <c r="D232" s="42" t="s">
        <v>214</v>
      </c>
      <c r="E232" s="42" t="s">
        <v>214</v>
      </c>
      <c r="F232" s="96"/>
      <c r="G232" s="96"/>
      <c r="H232" s="39"/>
      <c r="I232" s="40">
        <f>I233</f>
        <v>150</v>
      </c>
    </row>
    <row r="233" spans="2:9" ht="49.5" x14ac:dyDescent="0.25">
      <c r="B233" s="26" t="s">
        <v>260</v>
      </c>
      <c r="C233" s="27">
        <v>301</v>
      </c>
      <c r="D233" s="27" t="s">
        <v>214</v>
      </c>
      <c r="E233" s="27" t="s">
        <v>214</v>
      </c>
      <c r="F233" s="79" t="s">
        <v>157</v>
      </c>
      <c r="G233" s="79"/>
      <c r="H233" s="23"/>
      <c r="I233" s="25">
        <f>I234</f>
        <v>150</v>
      </c>
    </row>
    <row r="234" spans="2:9" ht="33" x14ac:dyDescent="0.25">
      <c r="B234" s="26" t="s">
        <v>151</v>
      </c>
      <c r="C234" s="27">
        <v>301</v>
      </c>
      <c r="D234" s="27" t="s">
        <v>214</v>
      </c>
      <c r="E234" s="27" t="s">
        <v>214</v>
      </c>
      <c r="F234" s="79" t="s">
        <v>158</v>
      </c>
      <c r="G234" s="79"/>
      <c r="H234" s="23"/>
      <c r="I234" s="25">
        <f>I235</f>
        <v>150</v>
      </c>
    </row>
    <row r="235" spans="2:9" ht="52.5" customHeight="1" x14ac:dyDescent="0.25">
      <c r="B235" s="45" t="s">
        <v>322</v>
      </c>
      <c r="C235" s="27">
        <v>301</v>
      </c>
      <c r="D235" s="27" t="s">
        <v>214</v>
      </c>
      <c r="E235" s="27" t="s">
        <v>214</v>
      </c>
      <c r="F235" s="79" t="s">
        <v>158</v>
      </c>
      <c r="G235" s="79"/>
      <c r="H235" s="23">
        <v>200</v>
      </c>
      <c r="I235" s="25">
        <v>150</v>
      </c>
    </row>
    <row r="236" spans="2:9" ht="16.5" x14ac:dyDescent="0.25">
      <c r="B236" s="30" t="s">
        <v>159</v>
      </c>
      <c r="C236" s="32">
        <v>301</v>
      </c>
      <c r="D236" s="32" t="s">
        <v>250</v>
      </c>
      <c r="E236" s="32"/>
      <c r="F236" s="86"/>
      <c r="G236" s="86"/>
      <c r="H236" s="58"/>
      <c r="I236" s="31">
        <f>I237+I250</f>
        <v>7166.2</v>
      </c>
    </row>
    <row r="237" spans="2:9" ht="16.5" x14ac:dyDescent="0.25">
      <c r="B237" s="26" t="s">
        <v>160</v>
      </c>
      <c r="C237" s="27">
        <v>301</v>
      </c>
      <c r="D237" s="27" t="s">
        <v>250</v>
      </c>
      <c r="E237" s="27" t="s">
        <v>215</v>
      </c>
      <c r="F237" s="79"/>
      <c r="G237" s="79"/>
      <c r="H237" s="23"/>
      <c r="I237" s="25">
        <f>I238+I242</f>
        <v>4692.7</v>
      </c>
    </row>
    <row r="238" spans="2:9" ht="66" x14ac:dyDescent="0.25">
      <c r="B238" s="26" t="s">
        <v>232</v>
      </c>
      <c r="C238" s="27">
        <v>301</v>
      </c>
      <c r="D238" s="27" t="s">
        <v>250</v>
      </c>
      <c r="E238" s="27" t="s">
        <v>215</v>
      </c>
      <c r="F238" s="79" t="s">
        <v>28</v>
      </c>
      <c r="G238" s="79"/>
      <c r="H238" s="23"/>
      <c r="I238" s="25">
        <f>I239</f>
        <v>563</v>
      </c>
    </row>
    <row r="239" spans="2:9" ht="132" x14ac:dyDescent="0.25">
      <c r="B239" s="26" t="s">
        <v>233</v>
      </c>
      <c r="C239" s="27">
        <v>301</v>
      </c>
      <c r="D239" s="27" t="s">
        <v>250</v>
      </c>
      <c r="E239" s="27" t="s">
        <v>215</v>
      </c>
      <c r="F239" s="79" t="s">
        <v>30</v>
      </c>
      <c r="G239" s="79"/>
      <c r="H239" s="23"/>
      <c r="I239" s="25">
        <f>I240</f>
        <v>563</v>
      </c>
    </row>
    <row r="240" spans="2:9" ht="63.75" customHeight="1" x14ac:dyDescent="0.25">
      <c r="B240" s="26" t="s">
        <v>234</v>
      </c>
      <c r="C240" s="27">
        <v>301</v>
      </c>
      <c r="D240" s="27" t="s">
        <v>250</v>
      </c>
      <c r="E240" s="27" t="s">
        <v>215</v>
      </c>
      <c r="F240" s="79" t="s">
        <v>137</v>
      </c>
      <c r="G240" s="79"/>
      <c r="H240" s="23"/>
      <c r="I240" s="25">
        <f>I241</f>
        <v>563</v>
      </c>
    </row>
    <row r="241" spans="2:9" ht="49.5" x14ac:dyDescent="0.25">
      <c r="B241" s="26" t="s">
        <v>56</v>
      </c>
      <c r="C241" s="27">
        <v>301</v>
      </c>
      <c r="D241" s="27" t="s">
        <v>250</v>
      </c>
      <c r="E241" s="27" t="s">
        <v>215</v>
      </c>
      <c r="F241" s="79" t="s">
        <v>137</v>
      </c>
      <c r="G241" s="79"/>
      <c r="H241" s="23">
        <v>600</v>
      </c>
      <c r="I241" s="25">
        <v>563</v>
      </c>
    </row>
    <row r="242" spans="2:9" ht="49.5" x14ac:dyDescent="0.25">
      <c r="B242" s="26" t="s">
        <v>261</v>
      </c>
      <c r="C242" s="27">
        <v>301</v>
      </c>
      <c r="D242" s="27" t="s">
        <v>250</v>
      </c>
      <c r="E242" s="27" t="s">
        <v>215</v>
      </c>
      <c r="F242" s="79" t="s">
        <v>161</v>
      </c>
      <c r="G242" s="79"/>
      <c r="H242" s="23"/>
      <c r="I242" s="25">
        <f>I243+I246</f>
        <v>4129.7</v>
      </c>
    </row>
    <row r="243" spans="2:9" ht="49.5" x14ac:dyDescent="0.25">
      <c r="B243" s="41" t="s">
        <v>262</v>
      </c>
      <c r="C243" s="42">
        <v>301</v>
      </c>
      <c r="D243" s="42" t="s">
        <v>250</v>
      </c>
      <c r="E243" s="42" t="s">
        <v>215</v>
      </c>
      <c r="F243" s="96" t="s">
        <v>263</v>
      </c>
      <c r="G243" s="96"/>
      <c r="H243" s="39"/>
      <c r="I243" s="40">
        <f>I244</f>
        <v>3984.7</v>
      </c>
    </row>
    <row r="244" spans="2:9" ht="33" x14ac:dyDescent="0.25">
      <c r="B244" s="26" t="s">
        <v>151</v>
      </c>
      <c r="C244" s="27">
        <v>301</v>
      </c>
      <c r="D244" s="27" t="s">
        <v>250</v>
      </c>
      <c r="E244" s="27" t="s">
        <v>215</v>
      </c>
      <c r="F244" s="79" t="s">
        <v>264</v>
      </c>
      <c r="G244" s="79"/>
      <c r="H244" s="24"/>
      <c r="I244" s="25">
        <f>I245</f>
        <v>3984.7</v>
      </c>
    </row>
    <row r="245" spans="2:9" ht="49.5" x14ac:dyDescent="0.25">
      <c r="B245" s="26" t="s">
        <v>56</v>
      </c>
      <c r="C245" s="27">
        <v>301</v>
      </c>
      <c r="D245" s="27" t="s">
        <v>250</v>
      </c>
      <c r="E245" s="27" t="s">
        <v>215</v>
      </c>
      <c r="F245" s="79" t="s">
        <v>265</v>
      </c>
      <c r="G245" s="79"/>
      <c r="H245" s="24">
        <v>600</v>
      </c>
      <c r="I245" s="25">
        <v>3984.7</v>
      </c>
    </row>
    <row r="246" spans="2:9" ht="49.5" x14ac:dyDescent="0.25">
      <c r="B246" s="26" t="s">
        <v>23</v>
      </c>
      <c r="C246" s="27">
        <v>301</v>
      </c>
      <c r="D246" s="27" t="s">
        <v>250</v>
      </c>
      <c r="E246" s="27" t="s">
        <v>215</v>
      </c>
      <c r="F246" s="79" t="s">
        <v>266</v>
      </c>
      <c r="G246" s="79"/>
      <c r="H246" s="23"/>
      <c r="I246" s="25">
        <f>I247</f>
        <v>145</v>
      </c>
    </row>
    <row r="247" spans="2:9" x14ac:dyDescent="0.25">
      <c r="B247" s="84" t="s">
        <v>162</v>
      </c>
      <c r="C247" s="85">
        <v>301</v>
      </c>
      <c r="D247" s="85" t="s">
        <v>250</v>
      </c>
      <c r="E247" s="85" t="s">
        <v>215</v>
      </c>
      <c r="F247" s="79" t="s">
        <v>266</v>
      </c>
      <c r="G247" s="79"/>
      <c r="H247" s="95">
        <v>600</v>
      </c>
      <c r="I247" s="92">
        <v>145</v>
      </c>
    </row>
    <row r="248" spans="2:9" x14ac:dyDescent="0.25">
      <c r="B248" s="84"/>
      <c r="C248" s="85"/>
      <c r="D248" s="85"/>
      <c r="E248" s="85"/>
      <c r="F248" s="79"/>
      <c r="G248" s="79"/>
      <c r="H248" s="95"/>
      <c r="I248" s="93"/>
    </row>
    <row r="249" spans="2:9" ht="24.75" customHeight="1" x14ac:dyDescent="0.25">
      <c r="B249" s="84"/>
      <c r="C249" s="85"/>
      <c r="D249" s="85"/>
      <c r="E249" s="85"/>
      <c r="F249" s="79"/>
      <c r="G249" s="79"/>
      <c r="H249" s="95"/>
      <c r="I249" s="94"/>
    </row>
    <row r="250" spans="2:9" ht="33" x14ac:dyDescent="0.25">
      <c r="B250" s="26" t="s">
        <v>163</v>
      </c>
      <c r="C250" s="27">
        <v>301</v>
      </c>
      <c r="D250" s="27" t="s">
        <v>250</v>
      </c>
      <c r="E250" s="27" t="s">
        <v>220</v>
      </c>
      <c r="F250" s="79"/>
      <c r="G250" s="79"/>
      <c r="H250" s="23"/>
      <c r="I250" s="25">
        <f>I251+I257</f>
        <v>2473.5</v>
      </c>
    </row>
    <row r="251" spans="2:9" ht="37.5" customHeight="1" x14ac:dyDescent="0.25">
      <c r="B251" s="26" t="s">
        <v>64</v>
      </c>
      <c r="C251" s="27">
        <v>301</v>
      </c>
      <c r="D251" s="27" t="s">
        <v>250</v>
      </c>
      <c r="E251" s="27" t="s">
        <v>220</v>
      </c>
      <c r="F251" s="79" t="s">
        <v>100</v>
      </c>
      <c r="G251" s="79"/>
      <c r="H251" s="23"/>
      <c r="I251" s="25">
        <f>I252+I255</f>
        <v>879.6</v>
      </c>
    </row>
    <row r="252" spans="2:9" ht="33" x14ac:dyDescent="0.25">
      <c r="B252" s="26" t="s">
        <v>66</v>
      </c>
      <c r="C252" s="27">
        <v>301</v>
      </c>
      <c r="D252" s="27" t="s">
        <v>250</v>
      </c>
      <c r="E252" s="27" t="s">
        <v>220</v>
      </c>
      <c r="F252" s="79" t="s">
        <v>101</v>
      </c>
      <c r="G252" s="79"/>
      <c r="H252" s="23"/>
      <c r="I252" s="25">
        <f>I253+I254</f>
        <v>813.6</v>
      </c>
    </row>
    <row r="253" spans="2:9" ht="105.75" customHeight="1" x14ac:dyDescent="0.25">
      <c r="B253" s="26" t="s">
        <v>21</v>
      </c>
      <c r="C253" s="27">
        <v>301</v>
      </c>
      <c r="D253" s="27" t="s">
        <v>250</v>
      </c>
      <c r="E253" s="27" t="s">
        <v>220</v>
      </c>
      <c r="F253" s="79" t="s">
        <v>101</v>
      </c>
      <c r="G253" s="79"/>
      <c r="H253" s="23">
        <v>100</v>
      </c>
      <c r="I253" s="25">
        <v>776</v>
      </c>
    </row>
    <row r="254" spans="2:9" ht="33" x14ac:dyDescent="0.25">
      <c r="B254" s="45" t="s">
        <v>322</v>
      </c>
      <c r="C254" s="27">
        <v>301</v>
      </c>
      <c r="D254" s="27" t="s">
        <v>250</v>
      </c>
      <c r="E254" s="27" t="s">
        <v>220</v>
      </c>
      <c r="F254" s="79" t="s">
        <v>101</v>
      </c>
      <c r="G254" s="79"/>
      <c r="H254" s="23">
        <v>200</v>
      </c>
      <c r="I254" s="25">
        <v>37.6</v>
      </c>
    </row>
    <row r="255" spans="2:9" ht="78" customHeight="1" x14ac:dyDescent="0.25">
      <c r="B255" s="26" t="s">
        <v>119</v>
      </c>
      <c r="C255" s="27">
        <v>301</v>
      </c>
      <c r="D255" s="27" t="s">
        <v>250</v>
      </c>
      <c r="E255" s="27" t="s">
        <v>220</v>
      </c>
      <c r="F255" s="79" t="s">
        <v>104</v>
      </c>
      <c r="G255" s="79"/>
      <c r="H255" s="23"/>
      <c r="I255" s="25">
        <f>I256</f>
        <v>66</v>
      </c>
    </row>
    <row r="256" spans="2:9" ht="124.5" customHeight="1" x14ac:dyDescent="0.25">
      <c r="B256" s="26" t="s">
        <v>15</v>
      </c>
      <c r="C256" s="27">
        <v>301</v>
      </c>
      <c r="D256" s="27" t="s">
        <v>250</v>
      </c>
      <c r="E256" s="27" t="s">
        <v>220</v>
      </c>
      <c r="F256" s="79" t="s">
        <v>104</v>
      </c>
      <c r="G256" s="79"/>
      <c r="H256" s="23">
        <v>100</v>
      </c>
      <c r="I256" s="40">
        <v>66</v>
      </c>
    </row>
    <row r="257" spans="2:9" ht="58.5" customHeight="1" x14ac:dyDescent="0.25">
      <c r="B257" s="74" t="s">
        <v>345</v>
      </c>
      <c r="C257" s="27">
        <v>301</v>
      </c>
      <c r="D257" s="27" t="s">
        <v>250</v>
      </c>
      <c r="E257" s="27" t="s">
        <v>220</v>
      </c>
      <c r="F257" s="79" t="s">
        <v>116</v>
      </c>
      <c r="G257" s="79"/>
      <c r="H257" s="23"/>
      <c r="I257" s="25">
        <f>I258</f>
        <v>1593.9</v>
      </c>
    </row>
    <row r="258" spans="2:9" ht="51" customHeight="1" x14ac:dyDescent="0.25">
      <c r="B258" s="26" t="s">
        <v>165</v>
      </c>
      <c r="C258" s="27">
        <v>301</v>
      </c>
      <c r="D258" s="27" t="s">
        <v>250</v>
      </c>
      <c r="E258" s="27" t="s">
        <v>220</v>
      </c>
      <c r="F258" s="79" t="s">
        <v>76</v>
      </c>
      <c r="G258" s="79"/>
      <c r="H258" s="23"/>
      <c r="I258" s="25">
        <f>I259+I262</f>
        <v>1593.9</v>
      </c>
    </row>
    <row r="259" spans="2:9" ht="99" x14ac:dyDescent="0.25">
      <c r="B259" s="26" t="s">
        <v>77</v>
      </c>
      <c r="C259" s="27">
        <v>301</v>
      </c>
      <c r="D259" s="27" t="s">
        <v>250</v>
      </c>
      <c r="E259" s="27" t="s">
        <v>220</v>
      </c>
      <c r="F259" s="79" t="s">
        <v>118</v>
      </c>
      <c r="G259" s="79"/>
      <c r="H259" s="23"/>
      <c r="I259" s="25">
        <f>I260+I261</f>
        <v>1459.9</v>
      </c>
    </row>
    <row r="260" spans="2:9" ht="114.75" customHeight="1" x14ac:dyDescent="0.25">
      <c r="B260" s="26" t="s">
        <v>15</v>
      </c>
      <c r="C260" s="27">
        <v>301</v>
      </c>
      <c r="D260" s="27" t="s">
        <v>250</v>
      </c>
      <c r="E260" s="27" t="s">
        <v>220</v>
      </c>
      <c r="F260" s="79" t="s">
        <v>118</v>
      </c>
      <c r="G260" s="79"/>
      <c r="H260" s="23">
        <v>100</v>
      </c>
      <c r="I260" s="25">
        <v>1422</v>
      </c>
    </row>
    <row r="261" spans="2:9" ht="54.75" customHeight="1" x14ac:dyDescent="0.25">
      <c r="B261" s="45" t="s">
        <v>322</v>
      </c>
      <c r="C261" s="27">
        <v>301</v>
      </c>
      <c r="D261" s="27" t="s">
        <v>250</v>
      </c>
      <c r="E261" s="27" t="s">
        <v>220</v>
      </c>
      <c r="F261" s="79" t="s">
        <v>118</v>
      </c>
      <c r="G261" s="79"/>
      <c r="H261" s="23">
        <v>200</v>
      </c>
      <c r="I261" s="25">
        <v>37.9</v>
      </c>
    </row>
    <row r="262" spans="2:9" ht="49.5" x14ac:dyDescent="0.25">
      <c r="B262" s="26" t="s">
        <v>119</v>
      </c>
      <c r="C262" s="27">
        <v>301</v>
      </c>
      <c r="D262" s="27" t="s">
        <v>250</v>
      </c>
      <c r="E262" s="27" t="s">
        <v>220</v>
      </c>
      <c r="F262" s="79" t="s">
        <v>120</v>
      </c>
      <c r="G262" s="79"/>
      <c r="H262" s="23"/>
      <c r="I262" s="25">
        <f>I263</f>
        <v>134</v>
      </c>
    </row>
    <row r="263" spans="2:9" x14ac:dyDescent="0.25">
      <c r="B263" s="84" t="s">
        <v>166</v>
      </c>
      <c r="C263" s="85">
        <v>301</v>
      </c>
      <c r="D263" s="85" t="s">
        <v>250</v>
      </c>
      <c r="E263" s="85" t="s">
        <v>220</v>
      </c>
      <c r="F263" s="79" t="s">
        <v>120</v>
      </c>
      <c r="G263" s="79"/>
      <c r="H263" s="79">
        <v>100</v>
      </c>
      <c r="I263" s="91">
        <v>134</v>
      </c>
    </row>
    <row r="264" spans="2:9" x14ac:dyDescent="0.25">
      <c r="B264" s="84"/>
      <c r="C264" s="85"/>
      <c r="D264" s="85"/>
      <c r="E264" s="85"/>
      <c r="F264" s="79"/>
      <c r="G264" s="79"/>
      <c r="H264" s="79"/>
      <c r="I264" s="91"/>
    </row>
    <row r="265" spans="2:9" ht="16.5" x14ac:dyDescent="0.25">
      <c r="B265" s="30" t="s">
        <v>84</v>
      </c>
      <c r="C265" s="32">
        <v>301</v>
      </c>
      <c r="D265" s="32">
        <v>10</v>
      </c>
      <c r="E265" s="32"/>
      <c r="F265" s="86"/>
      <c r="G265" s="86"/>
      <c r="H265" s="58"/>
      <c r="I265" s="31">
        <f>I266</f>
        <v>1426</v>
      </c>
    </row>
    <row r="266" spans="2:9" ht="16.5" x14ac:dyDescent="0.25">
      <c r="B266" s="26" t="s">
        <v>167</v>
      </c>
      <c r="C266" s="27">
        <v>301</v>
      </c>
      <c r="D266" s="27">
        <v>10</v>
      </c>
      <c r="E266" s="27" t="s">
        <v>218</v>
      </c>
      <c r="F266" s="79"/>
      <c r="G266" s="79"/>
      <c r="H266" s="23"/>
      <c r="I266" s="25">
        <f>I267+I270</f>
        <v>1426</v>
      </c>
    </row>
    <row r="267" spans="2:9" ht="81" customHeight="1" x14ac:dyDescent="0.25">
      <c r="B267" s="26" t="s">
        <v>268</v>
      </c>
      <c r="C267" s="27" t="s">
        <v>257</v>
      </c>
      <c r="D267" s="27" t="s">
        <v>221</v>
      </c>
      <c r="E267" s="27" t="s">
        <v>218</v>
      </c>
      <c r="F267" s="77" t="s">
        <v>269</v>
      </c>
      <c r="G267" s="78"/>
      <c r="H267" s="23"/>
      <c r="I267" s="25">
        <f>I268</f>
        <v>1357</v>
      </c>
    </row>
    <row r="268" spans="2:9" ht="42.75" customHeight="1" x14ac:dyDescent="0.25">
      <c r="B268" s="26" t="s">
        <v>305</v>
      </c>
      <c r="C268" s="27" t="s">
        <v>257</v>
      </c>
      <c r="D268" s="27" t="s">
        <v>221</v>
      </c>
      <c r="E268" s="27" t="s">
        <v>218</v>
      </c>
      <c r="F268" s="77" t="s">
        <v>304</v>
      </c>
      <c r="G268" s="78"/>
      <c r="H268" s="23"/>
      <c r="I268" s="25">
        <f>I269</f>
        <v>1357</v>
      </c>
    </row>
    <row r="269" spans="2:9" ht="42.75" customHeight="1" x14ac:dyDescent="0.25">
      <c r="B269" s="26" t="s">
        <v>22</v>
      </c>
      <c r="C269" s="27">
        <v>301</v>
      </c>
      <c r="D269" s="27">
        <v>10</v>
      </c>
      <c r="E269" s="27" t="s">
        <v>218</v>
      </c>
      <c r="F269" s="77" t="s">
        <v>304</v>
      </c>
      <c r="G269" s="78"/>
      <c r="H269" s="23">
        <v>300</v>
      </c>
      <c r="I269" s="25">
        <v>1357</v>
      </c>
    </row>
    <row r="270" spans="2:9" ht="49.5" x14ac:dyDescent="0.25">
      <c r="B270" s="26" t="s">
        <v>267</v>
      </c>
      <c r="C270" s="27">
        <v>301</v>
      </c>
      <c r="D270" s="27">
        <v>10</v>
      </c>
      <c r="E270" s="27" t="s">
        <v>218</v>
      </c>
      <c r="F270" s="79" t="s">
        <v>168</v>
      </c>
      <c r="G270" s="79"/>
      <c r="H270" s="23"/>
      <c r="I270" s="25">
        <f>I271</f>
        <v>69</v>
      </c>
    </row>
    <row r="271" spans="2:9" ht="33" x14ac:dyDescent="0.25">
      <c r="B271" s="26" t="s">
        <v>41</v>
      </c>
      <c r="C271" s="27">
        <v>301</v>
      </c>
      <c r="D271" s="27">
        <v>10</v>
      </c>
      <c r="E271" s="27" t="s">
        <v>218</v>
      </c>
      <c r="F271" s="79" t="s">
        <v>169</v>
      </c>
      <c r="G271" s="79"/>
      <c r="H271" s="23"/>
      <c r="I271" s="25">
        <f>I272</f>
        <v>69</v>
      </c>
    </row>
    <row r="272" spans="2:9" ht="33" x14ac:dyDescent="0.25">
      <c r="B272" s="26" t="s">
        <v>22</v>
      </c>
      <c r="C272" s="27">
        <v>301</v>
      </c>
      <c r="D272" s="27">
        <v>10</v>
      </c>
      <c r="E272" s="27" t="s">
        <v>218</v>
      </c>
      <c r="F272" s="79" t="s">
        <v>169</v>
      </c>
      <c r="G272" s="79"/>
      <c r="H272" s="23">
        <v>300</v>
      </c>
      <c r="I272" s="25">
        <v>69</v>
      </c>
    </row>
    <row r="273" spans="2:9" ht="33" x14ac:dyDescent="0.25">
      <c r="B273" s="30" t="s">
        <v>170</v>
      </c>
      <c r="C273" s="32">
        <v>303</v>
      </c>
      <c r="D273" s="32"/>
      <c r="E273" s="32"/>
      <c r="F273" s="86"/>
      <c r="G273" s="86"/>
      <c r="H273" s="28"/>
      <c r="I273" s="31">
        <f>I274+I332+I341+I359+I375+I383+I388</f>
        <v>34109.899999999994</v>
      </c>
    </row>
    <row r="274" spans="2:9" ht="16.5" x14ac:dyDescent="0.25">
      <c r="B274" s="30" t="s">
        <v>98</v>
      </c>
      <c r="C274" s="32">
        <v>303</v>
      </c>
      <c r="D274" s="32" t="s">
        <v>215</v>
      </c>
      <c r="E274" s="32"/>
      <c r="F274" s="86"/>
      <c r="G274" s="86"/>
      <c r="H274" s="58"/>
      <c r="I274" s="31">
        <f>I275+I287+I295+I300+I282</f>
        <v>17639.599999999999</v>
      </c>
    </row>
    <row r="275" spans="2:9" ht="66" x14ac:dyDescent="0.25">
      <c r="B275" s="26" t="s">
        <v>171</v>
      </c>
      <c r="C275" s="27">
        <v>303</v>
      </c>
      <c r="D275" s="27" t="s">
        <v>215</v>
      </c>
      <c r="E275" s="27" t="s">
        <v>217</v>
      </c>
      <c r="F275" s="79"/>
      <c r="G275" s="79"/>
      <c r="H275" s="23"/>
      <c r="I275" s="40">
        <f>I276</f>
        <v>883</v>
      </c>
    </row>
    <row r="276" spans="2:9" ht="92.25" customHeight="1" x14ac:dyDescent="0.25">
      <c r="B276" s="50" t="s">
        <v>112</v>
      </c>
      <c r="C276" s="27" t="s">
        <v>270</v>
      </c>
      <c r="D276" s="27" t="s">
        <v>215</v>
      </c>
      <c r="E276" s="27" t="s">
        <v>217</v>
      </c>
      <c r="F276" s="77" t="s">
        <v>63</v>
      </c>
      <c r="G276" s="78"/>
      <c r="H276" s="23"/>
      <c r="I276" s="25">
        <f>I277</f>
        <v>883</v>
      </c>
    </row>
    <row r="277" spans="2:9" ht="33" x14ac:dyDescent="0.25">
      <c r="B277" s="26" t="s">
        <v>99</v>
      </c>
      <c r="C277" s="27">
        <v>303</v>
      </c>
      <c r="D277" s="27" t="s">
        <v>215</v>
      </c>
      <c r="E277" s="27" t="s">
        <v>217</v>
      </c>
      <c r="F277" s="79" t="s">
        <v>103</v>
      </c>
      <c r="G277" s="79"/>
      <c r="H277" s="23"/>
      <c r="I277" s="25">
        <f>I278+I280</f>
        <v>883</v>
      </c>
    </row>
    <row r="278" spans="2:9" ht="16.5" x14ac:dyDescent="0.25">
      <c r="B278" s="26" t="s">
        <v>172</v>
      </c>
      <c r="C278" s="27">
        <v>303</v>
      </c>
      <c r="D278" s="27" t="s">
        <v>215</v>
      </c>
      <c r="E278" s="27" t="s">
        <v>217</v>
      </c>
      <c r="F278" s="79" t="s">
        <v>173</v>
      </c>
      <c r="G278" s="79"/>
      <c r="H278" s="23"/>
      <c r="I278" s="25">
        <f>I279</f>
        <v>804</v>
      </c>
    </row>
    <row r="279" spans="2:9" ht="108" customHeight="1" x14ac:dyDescent="0.25">
      <c r="B279" s="26" t="s">
        <v>25</v>
      </c>
      <c r="C279" s="27">
        <v>303</v>
      </c>
      <c r="D279" s="27" t="s">
        <v>215</v>
      </c>
      <c r="E279" s="27" t="s">
        <v>217</v>
      </c>
      <c r="F279" s="79" t="s">
        <v>173</v>
      </c>
      <c r="G279" s="79"/>
      <c r="H279" s="23">
        <v>100</v>
      </c>
      <c r="I279" s="25">
        <v>804</v>
      </c>
    </row>
    <row r="280" spans="2:9" ht="49.5" x14ac:dyDescent="0.25">
      <c r="B280" s="26" t="s">
        <v>119</v>
      </c>
      <c r="C280" s="27">
        <v>303</v>
      </c>
      <c r="D280" s="27" t="s">
        <v>215</v>
      </c>
      <c r="E280" s="27" t="s">
        <v>217</v>
      </c>
      <c r="F280" s="79" t="s">
        <v>69</v>
      </c>
      <c r="G280" s="79"/>
      <c r="H280" s="23"/>
      <c r="I280" s="25">
        <f>I281</f>
        <v>79</v>
      </c>
    </row>
    <row r="281" spans="2:9" ht="105.75" customHeight="1" x14ac:dyDescent="0.25">
      <c r="B281" s="26" t="s">
        <v>15</v>
      </c>
      <c r="C281" s="27">
        <v>303</v>
      </c>
      <c r="D281" s="27" t="s">
        <v>215</v>
      </c>
      <c r="E281" s="27" t="s">
        <v>217</v>
      </c>
      <c r="F281" s="79" t="s">
        <v>69</v>
      </c>
      <c r="G281" s="79"/>
      <c r="H281" s="23">
        <v>100</v>
      </c>
      <c r="I281" s="73">
        <v>79</v>
      </c>
    </row>
    <row r="282" spans="2:9" ht="87" customHeight="1" x14ac:dyDescent="0.25">
      <c r="B282" s="26" t="s">
        <v>174</v>
      </c>
      <c r="C282" s="27">
        <v>303</v>
      </c>
      <c r="D282" s="27" t="s">
        <v>215</v>
      </c>
      <c r="E282" s="27" t="s">
        <v>218</v>
      </c>
      <c r="F282" s="79"/>
      <c r="G282" s="79"/>
      <c r="H282" s="23"/>
      <c r="I282" s="40">
        <f>I283</f>
        <v>243</v>
      </c>
    </row>
    <row r="283" spans="2:9" ht="33" x14ac:dyDescent="0.25">
      <c r="B283" s="26" t="s">
        <v>99</v>
      </c>
      <c r="C283" s="27">
        <v>303</v>
      </c>
      <c r="D283" s="27" t="s">
        <v>215</v>
      </c>
      <c r="E283" s="27" t="s">
        <v>218</v>
      </c>
      <c r="F283" s="79" t="s">
        <v>103</v>
      </c>
      <c r="G283" s="79"/>
      <c r="H283" s="23"/>
      <c r="I283" s="25">
        <f>I284</f>
        <v>243</v>
      </c>
    </row>
    <row r="284" spans="2:9" ht="33" x14ac:dyDescent="0.25">
      <c r="B284" s="26" t="s">
        <v>66</v>
      </c>
      <c r="C284" s="27">
        <v>303</v>
      </c>
      <c r="D284" s="27" t="s">
        <v>215</v>
      </c>
      <c r="E284" s="27" t="s">
        <v>218</v>
      </c>
      <c r="F284" s="79" t="s">
        <v>101</v>
      </c>
      <c r="G284" s="79"/>
      <c r="H284" s="23"/>
      <c r="I284" s="25">
        <f>I285+I286</f>
        <v>243</v>
      </c>
    </row>
    <row r="285" spans="2:9" ht="111.75" customHeight="1" x14ac:dyDescent="0.25">
      <c r="B285" s="26" t="s">
        <v>21</v>
      </c>
      <c r="C285" s="27">
        <v>303</v>
      </c>
      <c r="D285" s="27" t="s">
        <v>215</v>
      </c>
      <c r="E285" s="27" t="s">
        <v>218</v>
      </c>
      <c r="F285" s="79" t="s">
        <v>175</v>
      </c>
      <c r="G285" s="79"/>
      <c r="H285" s="23">
        <v>100</v>
      </c>
      <c r="I285" s="25">
        <v>227</v>
      </c>
    </row>
    <row r="286" spans="2:9" ht="56.25" customHeight="1" x14ac:dyDescent="0.25">
      <c r="B286" s="45" t="s">
        <v>322</v>
      </c>
      <c r="C286" s="27" t="s">
        <v>270</v>
      </c>
      <c r="D286" s="27" t="s">
        <v>215</v>
      </c>
      <c r="E286" s="27" t="s">
        <v>218</v>
      </c>
      <c r="F286" s="77" t="s">
        <v>101</v>
      </c>
      <c r="G286" s="78"/>
      <c r="H286" s="23">
        <v>200</v>
      </c>
      <c r="I286" s="25">
        <v>16</v>
      </c>
    </row>
    <row r="287" spans="2:9" ht="72" customHeight="1" x14ac:dyDescent="0.25">
      <c r="B287" s="26" t="s">
        <v>176</v>
      </c>
      <c r="C287" s="27">
        <v>303</v>
      </c>
      <c r="D287" s="27" t="s">
        <v>215</v>
      </c>
      <c r="E287" s="27" t="s">
        <v>220</v>
      </c>
      <c r="F287" s="79"/>
      <c r="G287" s="79"/>
      <c r="H287" s="23"/>
      <c r="I287" s="40">
        <f>I288</f>
        <v>10436</v>
      </c>
    </row>
    <row r="288" spans="2:9" ht="33" x14ac:dyDescent="0.25">
      <c r="B288" s="26" t="s">
        <v>99</v>
      </c>
      <c r="C288" s="27">
        <v>303</v>
      </c>
      <c r="D288" s="27" t="s">
        <v>215</v>
      </c>
      <c r="E288" s="27" t="s">
        <v>220</v>
      </c>
      <c r="F288" s="79" t="s">
        <v>100</v>
      </c>
      <c r="G288" s="79"/>
      <c r="H288" s="23"/>
      <c r="I288" s="40">
        <f>I289+I293</f>
        <v>10436</v>
      </c>
    </row>
    <row r="289" spans="2:9" ht="33" x14ac:dyDescent="0.25">
      <c r="B289" s="26" t="s">
        <v>66</v>
      </c>
      <c r="C289" s="27">
        <v>303</v>
      </c>
      <c r="D289" s="27" t="s">
        <v>215</v>
      </c>
      <c r="E289" s="27" t="s">
        <v>220</v>
      </c>
      <c r="F289" s="79" t="s">
        <v>101</v>
      </c>
      <c r="G289" s="79"/>
      <c r="H289" s="23"/>
      <c r="I289" s="25">
        <f>I290+I291+I292</f>
        <v>9492</v>
      </c>
    </row>
    <row r="290" spans="2:9" ht="99" x14ac:dyDescent="0.25">
      <c r="B290" s="26" t="s">
        <v>15</v>
      </c>
      <c r="C290" s="27">
        <v>303</v>
      </c>
      <c r="D290" s="27" t="s">
        <v>215</v>
      </c>
      <c r="E290" s="27" t="s">
        <v>220</v>
      </c>
      <c r="F290" s="79" t="s">
        <v>101</v>
      </c>
      <c r="G290" s="79"/>
      <c r="H290" s="23">
        <v>100</v>
      </c>
      <c r="I290" s="25">
        <v>8960</v>
      </c>
    </row>
    <row r="291" spans="2:9" ht="55.5" customHeight="1" x14ac:dyDescent="0.25">
      <c r="B291" s="45" t="s">
        <v>320</v>
      </c>
      <c r="C291" s="27">
        <v>303</v>
      </c>
      <c r="D291" s="27" t="s">
        <v>215</v>
      </c>
      <c r="E291" s="27" t="s">
        <v>220</v>
      </c>
      <c r="F291" s="79" t="s">
        <v>101</v>
      </c>
      <c r="G291" s="79"/>
      <c r="H291" s="23">
        <v>200</v>
      </c>
      <c r="I291" s="25">
        <v>227</v>
      </c>
    </row>
    <row r="292" spans="2:9" ht="28.5" customHeight="1" x14ac:dyDescent="0.25">
      <c r="B292" s="45" t="s">
        <v>327</v>
      </c>
      <c r="C292" s="27">
        <v>303</v>
      </c>
      <c r="D292" s="27" t="s">
        <v>215</v>
      </c>
      <c r="E292" s="27" t="s">
        <v>220</v>
      </c>
      <c r="F292" s="79" t="s">
        <v>101</v>
      </c>
      <c r="G292" s="79"/>
      <c r="H292" s="23">
        <v>800</v>
      </c>
      <c r="I292" s="25">
        <v>305</v>
      </c>
    </row>
    <row r="293" spans="2:9" ht="49.5" x14ac:dyDescent="0.25">
      <c r="B293" s="26" t="s">
        <v>23</v>
      </c>
      <c r="C293" s="27">
        <v>303</v>
      </c>
      <c r="D293" s="27" t="s">
        <v>215</v>
      </c>
      <c r="E293" s="27" t="s">
        <v>220</v>
      </c>
      <c r="F293" s="79" t="s">
        <v>69</v>
      </c>
      <c r="G293" s="79"/>
      <c r="H293" s="23"/>
      <c r="I293" s="25">
        <v>944</v>
      </c>
    </row>
    <row r="294" spans="2:9" ht="99" x14ac:dyDescent="0.25">
      <c r="B294" s="26" t="s">
        <v>21</v>
      </c>
      <c r="C294" s="27">
        <v>303</v>
      </c>
      <c r="D294" s="27" t="s">
        <v>215</v>
      </c>
      <c r="E294" s="27" t="s">
        <v>220</v>
      </c>
      <c r="F294" s="79" t="s">
        <v>69</v>
      </c>
      <c r="G294" s="79"/>
      <c r="H294" s="23">
        <v>100</v>
      </c>
      <c r="I294" s="73">
        <v>944</v>
      </c>
    </row>
    <row r="295" spans="2:9" ht="16.5" x14ac:dyDescent="0.25">
      <c r="B295" s="26" t="s">
        <v>177</v>
      </c>
      <c r="C295" s="27">
        <v>303</v>
      </c>
      <c r="D295" s="27" t="s">
        <v>215</v>
      </c>
      <c r="E295" s="27" t="s">
        <v>231</v>
      </c>
      <c r="F295" s="79"/>
      <c r="G295" s="79"/>
      <c r="H295" s="23"/>
      <c r="I295" s="40">
        <f>I296</f>
        <v>3.6</v>
      </c>
    </row>
    <row r="296" spans="2:9" ht="82.5" x14ac:dyDescent="0.25">
      <c r="B296" s="50" t="s">
        <v>112</v>
      </c>
      <c r="C296" s="27" t="s">
        <v>270</v>
      </c>
      <c r="D296" s="27" t="s">
        <v>215</v>
      </c>
      <c r="E296" s="27" t="s">
        <v>231</v>
      </c>
      <c r="F296" s="77" t="s">
        <v>63</v>
      </c>
      <c r="G296" s="78"/>
      <c r="H296" s="23"/>
      <c r="I296" s="25">
        <f>I297</f>
        <v>3.6</v>
      </c>
    </row>
    <row r="297" spans="2:9" ht="36.75" customHeight="1" x14ac:dyDescent="0.25">
      <c r="B297" s="26" t="s">
        <v>70</v>
      </c>
      <c r="C297" s="27" t="s">
        <v>270</v>
      </c>
      <c r="D297" s="27" t="s">
        <v>215</v>
      </c>
      <c r="E297" s="27" t="s">
        <v>231</v>
      </c>
      <c r="F297" s="77" t="s">
        <v>71</v>
      </c>
      <c r="G297" s="78"/>
      <c r="H297" s="23"/>
      <c r="I297" s="25">
        <f>I298</f>
        <v>3.6</v>
      </c>
    </row>
    <row r="298" spans="2:9" ht="96" customHeight="1" x14ac:dyDescent="0.25">
      <c r="B298" s="33" t="s">
        <v>178</v>
      </c>
      <c r="C298" s="27">
        <v>303</v>
      </c>
      <c r="D298" s="27" t="s">
        <v>215</v>
      </c>
      <c r="E298" s="27" t="s">
        <v>231</v>
      </c>
      <c r="F298" s="80" t="s">
        <v>179</v>
      </c>
      <c r="G298" s="80"/>
      <c r="H298" s="23"/>
      <c r="I298" s="25">
        <f>I299</f>
        <v>3.6</v>
      </c>
    </row>
    <row r="299" spans="2:9" ht="49.5" x14ac:dyDescent="0.25">
      <c r="B299" s="45" t="s">
        <v>328</v>
      </c>
      <c r="C299" s="27">
        <v>303</v>
      </c>
      <c r="D299" s="27" t="s">
        <v>215</v>
      </c>
      <c r="E299" s="27" t="s">
        <v>231</v>
      </c>
      <c r="F299" s="80" t="s">
        <v>179</v>
      </c>
      <c r="G299" s="80"/>
      <c r="H299" s="23">
        <v>200</v>
      </c>
      <c r="I299" s="25">
        <v>3.6</v>
      </c>
    </row>
    <row r="300" spans="2:9" ht="16.5" x14ac:dyDescent="0.25">
      <c r="B300" s="26" t="s">
        <v>111</v>
      </c>
      <c r="C300" s="27">
        <v>303</v>
      </c>
      <c r="D300" s="27" t="s">
        <v>215</v>
      </c>
      <c r="E300" s="27">
        <v>13</v>
      </c>
      <c r="F300" s="79"/>
      <c r="G300" s="79"/>
      <c r="H300" s="23"/>
      <c r="I300" s="40">
        <f>I301+I305+I313+I317+I322+I325+I328</f>
        <v>6074</v>
      </c>
    </row>
    <row r="301" spans="2:9" ht="82.5" x14ac:dyDescent="0.25">
      <c r="B301" s="41" t="s">
        <v>112</v>
      </c>
      <c r="C301" s="75" t="s">
        <v>270</v>
      </c>
      <c r="D301" s="75" t="s">
        <v>215</v>
      </c>
      <c r="E301" s="75" t="s">
        <v>237</v>
      </c>
      <c r="F301" s="81" t="s">
        <v>63</v>
      </c>
      <c r="G301" s="82"/>
      <c r="H301" s="71"/>
      <c r="I301" s="73">
        <f>I302</f>
        <v>248</v>
      </c>
    </row>
    <row r="302" spans="2:9" ht="33" x14ac:dyDescent="0.25">
      <c r="B302" s="41" t="s">
        <v>70</v>
      </c>
      <c r="C302" s="75" t="s">
        <v>270</v>
      </c>
      <c r="D302" s="75" t="s">
        <v>215</v>
      </c>
      <c r="E302" s="75" t="s">
        <v>237</v>
      </c>
      <c r="F302" s="77" t="s">
        <v>71</v>
      </c>
      <c r="G302" s="78"/>
      <c r="H302" s="71"/>
      <c r="I302" s="73">
        <f>I303</f>
        <v>248</v>
      </c>
    </row>
    <row r="303" spans="2:9" ht="33" x14ac:dyDescent="0.25">
      <c r="B303" s="41" t="s">
        <v>113</v>
      </c>
      <c r="C303" s="75" t="s">
        <v>270</v>
      </c>
      <c r="D303" s="75" t="s">
        <v>215</v>
      </c>
      <c r="E303" s="75" t="s">
        <v>237</v>
      </c>
      <c r="F303" s="77" t="s">
        <v>114</v>
      </c>
      <c r="G303" s="78"/>
      <c r="H303" s="71"/>
      <c r="I303" s="73">
        <f>I304</f>
        <v>248</v>
      </c>
    </row>
    <row r="304" spans="2:9" ht="49.5" x14ac:dyDescent="0.25">
      <c r="B304" s="74" t="s">
        <v>328</v>
      </c>
      <c r="C304" s="75" t="s">
        <v>270</v>
      </c>
      <c r="D304" s="75" t="s">
        <v>215</v>
      </c>
      <c r="E304" s="75" t="s">
        <v>272</v>
      </c>
      <c r="F304" s="77" t="s">
        <v>114</v>
      </c>
      <c r="G304" s="78"/>
      <c r="H304" s="71">
        <v>200</v>
      </c>
      <c r="I304" s="73">
        <v>248</v>
      </c>
    </row>
    <row r="305" spans="2:9" ht="33" x14ac:dyDescent="0.25">
      <c r="B305" s="26" t="s">
        <v>164</v>
      </c>
      <c r="C305" s="27">
        <v>303</v>
      </c>
      <c r="D305" s="27" t="s">
        <v>215</v>
      </c>
      <c r="E305" s="27">
        <v>13</v>
      </c>
      <c r="F305" s="79" t="s">
        <v>116</v>
      </c>
      <c r="G305" s="79"/>
      <c r="H305" s="23"/>
      <c r="I305" s="25">
        <f>I306</f>
        <v>4057</v>
      </c>
    </row>
    <row r="306" spans="2:9" ht="49.5" x14ac:dyDescent="0.25">
      <c r="B306" s="26" t="s">
        <v>165</v>
      </c>
      <c r="C306" s="27" t="s">
        <v>270</v>
      </c>
      <c r="D306" s="27" t="s">
        <v>215</v>
      </c>
      <c r="E306" s="27" t="s">
        <v>237</v>
      </c>
      <c r="F306" s="77" t="s">
        <v>76</v>
      </c>
      <c r="G306" s="78"/>
      <c r="H306" s="23"/>
      <c r="I306" s="25">
        <f>I307+I311</f>
        <v>4057</v>
      </c>
    </row>
    <row r="307" spans="2:9" ht="122.25" customHeight="1" x14ac:dyDescent="0.25">
      <c r="B307" s="26" t="s">
        <v>77</v>
      </c>
      <c r="C307" s="27">
        <v>303</v>
      </c>
      <c r="D307" s="27" t="s">
        <v>215</v>
      </c>
      <c r="E307" s="27">
        <v>13</v>
      </c>
      <c r="F307" s="79" t="s">
        <v>118</v>
      </c>
      <c r="G307" s="79"/>
      <c r="H307" s="23"/>
      <c r="I307" s="25">
        <f>I308+I309+I310</f>
        <v>3804</v>
      </c>
    </row>
    <row r="308" spans="2:9" ht="115.5" x14ac:dyDescent="0.25">
      <c r="B308" s="26" t="s">
        <v>311</v>
      </c>
      <c r="C308" s="27">
        <v>303</v>
      </c>
      <c r="D308" s="27" t="s">
        <v>215</v>
      </c>
      <c r="E308" s="27">
        <v>13</v>
      </c>
      <c r="F308" s="79" t="s">
        <v>118</v>
      </c>
      <c r="G308" s="79"/>
      <c r="H308" s="23">
        <v>100</v>
      </c>
      <c r="I308" s="25">
        <v>2660</v>
      </c>
    </row>
    <row r="309" spans="2:9" ht="51.75" customHeight="1" x14ac:dyDescent="0.25">
      <c r="B309" s="45" t="s">
        <v>322</v>
      </c>
      <c r="C309" s="27">
        <v>303</v>
      </c>
      <c r="D309" s="27" t="s">
        <v>215</v>
      </c>
      <c r="E309" s="27">
        <v>13</v>
      </c>
      <c r="F309" s="79" t="s">
        <v>118</v>
      </c>
      <c r="G309" s="79"/>
      <c r="H309" s="23">
        <v>200</v>
      </c>
      <c r="I309" s="25">
        <v>1044</v>
      </c>
    </row>
    <row r="310" spans="2:9" ht="16.5" x14ac:dyDescent="0.25">
      <c r="B310" s="45" t="s">
        <v>321</v>
      </c>
      <c r="C310" s="27">
        <v>303</v>
      </c>
      <c r="D310" s="27" t="s">
        <v>215</v>
      </c>
      <c r="E310" s="27">
        <v>13</v>
      </c>
      <c r="F310" s="79" t="s">
        <v>118</v>
      </c>
      <c r="G310" s="79"/>
      <c r="H310" s="23">
        <v>800</v>
      </c>
      <c r="I310" s="25">
        <v>100</v>
      </c>
    </row>
    <row r="311" spans="2:9" ht="49.5" x14ac:dyDescent="0.25">
      <c r="B311" s="26" t="s">
        <v>23</v>
      </c>
      <c r="C311" s="27">
        <v>303</v>
      </c>
      <c r="D311" s="27" t="s">
        <v>215</v>
      </c>
      <c r="E311" s="27">
        <v>13</v>
      </c>
      <c r="F311" s="79" t="s">
        <v>79</v>
      </c>
      <c r="G311" s="79"/>
      <c r="H311" s="23"/>
      <c r="I311" s="25">
        <f>I312</f>
        <v>253</v>
      </c>
    </row>
    <row r="312" spans="2:9" ht="104.25" customHeight="1" x14ac:dyDescent="0.25">
      <c r="B312" s="26" t="s">
        <v>25</v>
      </c>
      <c r="C312" s="27">
        <v>303</v>
      </c>
      <c r="D312" s="27" t="s">
        <v>215</v>
      </c>
      <c r="E312" s="27">
        <v>13</v>
      </c>
      <c r="F312" s="79" t="s">
        <v>79</v>
      </c>
      <c r="G312" s="79"/>
      <c r="H312" s="23">
        <v>100</v>
      </c>
      <c r="I312" s="25">
        <v>253</v>
      </c>
    </row>
    <row r="313" spans="2:9" ht="16.5" x14ac:dyDescent="0.25">
      <c r="B313" s="26" t="s">
        <v>180</v>
      </c>
      <c r="C313" s="27">
        <v>303</v>
      </c>
      <c r="D313" s="27" t="s">
        <v>215</v>
      </c>
      <c r="E313" s="27">
        <v>13</v>
      </c>
      <c r="F313" s="79" t="s">
        <v>181</v>
      </c>
      <c r="G313" s="79"/>
      <c r="H313" s="23"/>
      <c r="I313" s="25">
        <f>I314</f>
        <v>700</v>
      </c>
    </row>
    <row r="314" spans="2:9" ht="33" x14ac:dyDescent="0.25">
      <c r="B314" s="26" t="s">
        <v>182</v>
      </c>
      <c r="C314" s="27">
        <v>303</v>
      </c>
      <c r="D314" s="27" t="s">
        <v>215</v>
      </c>
      <c r="E314" s="27">
        <v>13</v>
      </c>
      <c r="F314" s="79" t="s">
        <v>183</v>
      </c>
      <c r="G314" s="79"/>
      <c r="H314" s="23"/>
      <c r="I314" s="25">
        <f>I315</f>
        <v>700</v>
      </c>
    </row>
    <row r="315" spans="2:9" ht="33" x14ac:dyDescent="0.25">
      <c r="B315" s="26" t="s">
        <v>184</v>
      </c>
      <c r="C315" s="27">
        <v>303</v>
      </c>
      <c r="D315" s="27" t="s">
        <v>215</v>
      </c>
      <c r="E315" s="27">
        <v>13</v>
      </c>
      <c r="F315" s="79" t="s">
        <v>335</v>
      </c>
      <c r="G315" s="79"/>
      <c r="H315" s="23"/>
      <c r="I315" s="25">
        <f>I316</f>
        <v>700</v>
      </c>
    </row>
    <row r="316" spans="2:9" ht="48.75" customHeight="1" x14ac:dyDescent="0.25">
      <c r="B316" s="52" t="s">
        <v>329</v>
      </c>
      <c r="C316" s="27">
        <v>303</v>
      </c>
      <c r="D316" s="27" t="s">
        <v>215</v>
      </c>
      <c r="E316" s="27">
        <v>13</v>
      </c>
      <c r="F316" s="79" t="s">
        <v>335</v>
      </c>
      <c r="G316" s="79"/>
      <c r="H316" s="23">
        <v>400</v>
      </c>
      <c r="I316" s="25">
        <v>700</v>
      </c>
    </row>
    <row r="317" spans="2:9" ht="51" customHeight="1" x14ac:dyDescent="0.25">
      <c r="B317" s="47" t="s">
        <v>315</v>
      </c>
      <c r="C317" s="35" t="s">
        <v>270</v>
      </c>
      <c r="D317" s="35" t="s">
        <v>215</v>
      </c>
      <c r="E317" s="35" t="s">
        <v>237</v>
      </c>
      <c r="F317" s="77" t="s">
        <v>313</v>
      </c>
      <c r="G317" s="78"/>
      <c r="H317" s="34"/>
      <c r="I317" s="36">
        <f>I318</f>
        <v>163</v>
      </c>
    </row>
    <row r="318" spans="2:9" ht="121.5" customHeight="1" x14ac:dyDescent="0.25">
      <c r="B318" s="47" t="s">
        <v>186</v>
      </c>
      <c r="C318" s="35" t="s">
        <v>270</v>
      </c>
      <c r="D318" s="35" t="s">
        <v>215</v>
      </c>
      <c r="E318" s="35" t="s">
        <v>237</v>
      </c>
      <c r="F318" s="77" t="s">
        <v>187</v>
      </c>
      <c r="G318" s="78"/>
      <c r="H318" s="34"/>
      <c r="I318" s="36">
        <f>I319</f>
        <v>163</v>
      </c>
    </row>
    <row r="319" spans="2:9" ht="42" customHeight="1" x14ac:dyDescent="0.25">
      <c r="B319" s="47" t="s">
        <v>188</v>
      </c>
      <c r="C319" s="35" t="s">
        <v>270</v>
      </c>
      <c r="D319" s="35" t="s">
        <v>215</v>
      </c>
      <c r="E319" s="35" t="s">
        <v>237</v>
      </c>
      <c r="F319" s="77" t="s">
        <v>314</v>
      </c>
      <c r="G319" s="78"/>
      <c r="H319" s="34"/>
      <c r="I319" s="36">
        <f>I320</f>
        <v>163</v>
      </c>
    </row>
    <row r="320" spans="2:9" ht="54" customHeight="1" x14ac:dyDescent="0.25">
      <c r="B320" s="45" t="s">
        <v>330</v>
      </c>
      <c r="C320" s="35" t="s">
        <v>270</v>
      </c>
      <c r="D320" s="35" t="s">
        <v>215</v>
      </c>
      <c r="E320" s="35" t="s">
        <v>237</v>
      </c>
      <c r="F320" s="77" t="s">
        <v>189</v>
      </c>
      <c r="G320" s="78"/>
      <c r="H320" s="34">
        <v>200</v>
      </c>
      <c r="I320" s="36">
        <v>163</v>
      </c>
    </row>
    <row r="321" spans="2:9" ht="66" x14ac:dyDescent="0.25">
      <c r="B321" s="26" t="s">
        <v>232</v>
      </c>
      <c r="C321" s="27">
        <v>303</v>
      </c>
      <c r="D321" s="27" t="s">
        <v>215</v>
      </c>
      <c r="E321" s="27">
        <v>13</v>
      </c>
      <c r="F321" s="79" t="s">
        <v>28</v>
      </c>
      <c r="G321" s="79"/>
      <c r="H321" s="23"/>
      <c r="I321" s="25">
        <f>I322</f>
        <v>356</v>
      </c>
    </row>
    <row r="322" spans="2:9" ht="117.75" customHeight="1" x14ac:dyDescent="0.25">
      <c r="B322" s="26" t="s">
        <v>233</v>
      </c>
      <c r="C322" s="27">
        <v>303</v>
      </c>
      <c r="D322" s="27" t="s">
        <v>215</v>
      </c>
      <c r="E322" s="27">
        <v>13</v>
      </c>
      <c r="F322" s="79" t="s">
        <v>30</v>
      </c>
      <c r="G322" s="79"/>
      <c r="H322" s="23"/>
      <c r="I322" s="25">
        <f>I323</f>
        <v>356</v>
      </c>
    </row>
    <row r="323" spans="2:9" ht="49.5" x14ac:dyDescent="0.25">
      <c r="B323" s="26" t="s">
        <v>234</v>
      </c>
      <c r="C323" s="27">
        <v>303</v>
      </c>
      <c r="D323" s="27" t="s">
        <v>215</v>
      </c>
      <c r="E323" s="27">
        <v>13</v>
      </c>
      <c r="F323" s="79" t="s">
        <v>137</v>
      </c>
      <c r="G323" s="79"/>
      <c r="H323" s="23"/>
      <c r="I323" s="25">
        <f>I324</f>
        <v>356</v>
      </c>
    </row>
    <row r="324" spans="2:9" ht="47.25" customHeight="1" x14ac:dyDescent="0.25">
      <c r="B324" s="45" t="s">
        <v>320</v>
      </c>
      <c r="C324" s="27">
        <v>303</v>
      </c>
      <c r="D324" s="27" t="s">
        <v>215</v>
      </c>
      <c r="E324" s="27">
        <v>13</v>
      </c>
      <c r="F324" s="79" t="s">
        <v>32</v>
      </c>
      <c r="G324" s="79"/>
      <c r="H324" s="23">
        <v>200</v>
      </c>
      <c r="I324" s="25">
        <v>356</v>
      </c>
    </row>
    <row r="325" spans="2:9" ht="82.5" x14ac:dyDescent="0.25">
      <c r="B325" s="26" t="s">
        <v>271</v>
      </c>
      <c r="C325" s="27" t="s">
        <v>270</v>
      </c>
      <c r="D325" s="27" t="s">
        <v>215</v>
      </c>
      <c r="E325" s="27" t="s">
        <v>237</v>
      </c>
      <c r="F325" s="77" t="s">
        <v>282</v>
      </c>
      <c r="G325" s="78"/>
      <c r="H325" s="23"/>
      <c r="I325" s="25">
        <f>I326</f>
        <v>250</v>
      </c>
    </row>
    <row r="326" spans="2:9" ht="33" x14ac:dyDescent="0.25">
      <c r="B326" s="26" t="s">
        <v>41</v>
      </c>
      <c r="C326" s="27" t="s">
        <v>270</v>
      </c>
      <c r="D326" s="27" t="s">
        <v>215</v>
      </c>
      <c r="E326" s="27" t="s">
        <v>272</v>
      </c>
      <c r="F326" s="77" t="s">
        <v>273</v>
      </c>
      <c r="G326" s="78"/>
      <c r="H326" s="23"/>
      <c r="I326" s="25">
        <f>I327</f>
        <v>250</v>
      </c>
    </row>
    <row r="327" spans="2:9" ht="49.5" x14ac:dyDescent="0.25">
      <c r="B327" s="45" t="s">
        <v>330</v>
      </c>
      <c r="C327" s="27">
        <v>303</v>
      </c>
      <c r="D327" s="27" t="s">
        <v>215</v>
      </c>
      <c r="E327" s="27" t="s">
        <v>237</v>
      </c>
      <c r="F327" s="77" t="s">
        <v>273</v>
      </c>
      <c r="G327" s="78"/>
      <c r="H327" s="23">
        <v>200</v>
      </c>
      <c r="I327" s="25">
        <v>250</v>
      </c>
    </row>
    <row r="328" spans="2:9" ht="33" x14ac:dyDescent="0.25">
      <c r="B328" s="26" t="s">
        <v>277</v>
      </c>
      <c r="C328" s="27" t="s">
        <v>270</v>
      </c>
      <c r="D328" s="27" t="s">
        <v>215</v>
      </c>
      <c r="E328" s="27" t="s">
        <v>237</v>
      </c>
      <c r="F328" s="77" t="s">
        <v>274</v>
      </c>
      <c r="G328" s="78"/>
      <c r="H328" s="23"/>
      <c r="I328" s="25">
        <f>I329</f>
        <v>300</v>
      </c>
    </row>
    <row r="329" spans="2:9" ht="21" customHeight="1" x14ac:dyDescent="0.25">
      <c r="B329" s="26" t="s">
        <v>278</v>
      </c>
      <c r="C329" s="27" t="s">
        <v>275</v>
      </c>
      <c r="D329" s="27" t="s">
        <v>276</v>
      </c>
      <c r="E329" s="27" t="s">
        <v>237</v>
      </c>
      <c r="F329" s="77" t="s">
        <v>185</v>
      </c>
      <c r="G329" s="78"/>
      <c r="H329" s="23"/>
      <c r="I329" s="25">
        <f>I330</f>
        <v>300</v>
      </c>
    </row>
    <row r="330" spans="2:9" ht="33" x14ac:dyDescent="0.25">
      <c r="B330" s="26" t="s">
        <v>280</v>
      </c>
      <c r="C330" s="27" t="s">
        <v>270</v>
      </c>
      <c r="D330" s="27" t="s">
        <v>215</v>
      </c>
      <c r="E330" s="27" t="s">
        <v>237</v>
      </c>
      <c r="F330" s="77" t="s">
        <v>279</v>
      </c>
      <c r="G330" s="78"/>
      <c r="H330" s="23"/>
      <c r="I330" s="25">
        <f>I331</f>
        <v>300</v>
      </c>
    </row>
    <row r="331" spans="2:9" ht="33" x14ac:dyDescent="0.25">
      <c r="B331" s="45" t="s">
        <v>331</v>
      </c>
      <c r="C331" s="27" t="s">
        <v>270</v>
      </c>
      <c r="D331" s="27" t="s">
        <v>215</v>
      </c>
      <c r="E331" s="27" t="s">
        <v>237</v>
      </c>
      <c r="F331" s="77" t="s">
        <v>281</v>
      </c>
      <c r="G331" s="78"/>
      <c r="H331" s="23">
        <v>200</v>
      </c>
      <c r="I331" s="25">
        <v>300</v>
      </c>
    </row>
    <row r="332" spans="2:9" ht="33" x14ac:dyDescent="0.25">
      <c r="B332" s="30" t="s">
        <v>190</v>
      </c>
      <c r="C332" s="32">
        <v>303</v>
      </c>
      <c r="D332" s="32" t="s">
        <v>218</v>
      </c>
      <c r="E332" s="32"/>
      <c r="F332" s="87"/>
      <c r="G332" s="88"/>
      <c r="H332" s="58"/>
      <c r="I332" s="64">
        <f>I333</f>
        <v>2047</v>
      </c>
    </row>
    <row r="333" spans="2:9" ht="75" customHeight="1" x14ac:dyDescent="0.25">
      <c r="B333" s="26" t="s">
        <v>283</v>
      </c>
      <c r="C333" s="27">
        <v>303</v>
      </c>
      <c r="D333" s="27" t="s">
        <v>218</v>
      </c>
      <c r="E333" s="27">
        <v>10</v>
      </c>
      <c r="F333" s="77"/>
      <c r="G333" s="78"/>
      <c r="H333" s="23"/>
      <c r="I333" s="25">
        <f>I334</f>
        <v>2047</v>
      </c>
    </row>
    <row r="334" spans="2:9" ht="60.75" customHeight="1" x14ac:dyDescent="0.25">
      <c r="B334" s="26" t="s">
        <v>115</v>
      </c>
      <c r="C334" s="27">
        <v>303</v>
      </c>
      <c r="D334" s="27" t="s">
        <v>218</v>
      </c>
      <c r="E334" s="27">
        <v>10</v>
      </c>
      <c r="F334" s="79" t="s">
        <v>116</v>
      </c>
      <c r="G334" s="79"/>
      <c r="H334" s="23"/>
      <c r="I334" s="25">
        <f>I335</f>
        <v>2047</v>
      </c>
    </row>
    <row r="335" spans="2:9" ht="49.5" x14ac:dyDescent="0.25">
      <c r="B335" s="26" t="s">
        <v>165</v>
      </c>
      <c r="C335" s="27">
        <v>303</v>
      </c>
      <c r="D335" s="27" t="s">
        <v>218</v>
      </c>
      <c r="E335" s="27">
        <v>10</v>
      </c>
      <c r="F335" s="79" t="s">
        <v>191</v>
      </c>
      <c r="G335" s="79"/>
      <c r="H335" s="23"/>
      <c r="I335" s="25">
        <f>I336+I339</f>
        <v>2047</v>
      </c>
    </row>
    <row r="336" spans="2:9" ht="59.25" customHeight="1" x14ac:dyDescent="0.25">
      <c r="B336" s="26" t="s">
        <v>192</v>
      </c>
      <c r="C336" s="27">
        <v>303</v>
      </c>
      <c r="D336" s="27" t="s">
        <v>218</v>
      </c>
      <c r="E336" s="27">
        <v>10</v>
      </c>
      <c r="F336" s="79" t="s">
        <v>193</v>
      </c>
      <c r="G336" s="79"/>
      <c r="H336" s="23"/>
      <c r="I336" s="25">
        <f>I337+I338</f>
        <v>1868</v>
      </c>
    </row>
    <row r="337" spans="2:9" ht="99" customHeight="1" x14ac:dyDescent="0.25">
      <c r="B337" s="26" t="s">
        <v>21</v>
      </c>
      <c r="C337" s="27">
        <v>303</v>
      </c>
      <c r="D337" s="27" t="s">
        <v>218</v>
      </c>
      <c r="E337" s="27">
        <v>10</v>
      </c>
      <c r="F337" s="79" t="s">
        <v>193</v>
      </c>
      <c r="G337" s="79"/>
      <c r="H337" s="23">
        <v>100</v>
      </c>
      <c r="I337" s="25">
        <v>1813</v>
      </c>
    </row>
    <row r="338" spans="2:9" ht="46.5" customHeight="1" x14ac:dyDescent="0.25">
      <c r="B338" s="45" t="s">
        <v>332</v>
      </c>
      <c r="C338" s="27">
        <v>303</v>
      </c>
      <c r="D338" s="27" t="s">
        <v>218</v>
      </c>
      <c r="E338" s="27">
        <v>10</v>
      </c>
      <c r="F338" s="79" t="s">
        <v>193</v>
      </c>
      <c r="G338" s="79"/>
      <c r="H338" s="23">
        <v>200</v>
      </c>
      <c r="I338" s="25">
        <v>55</v>
      </c>
    </row>
    <row r="339" spans="2:9" ht="67.5" customHeight="1" x14ac:dyDescent="0.25">
      <c r="B339" s="26" t="s">
        <v>23</v>
      </c>
      <c r="C339" s="27">
        <v>303</v>
      </c>
      <c r="D339" s="27" t="s">
        <v>218</v>
      </c>
      <c r="E339" s="27">
        <v>10</v>
      </c>
      <c r="F339" s="79" t="s">
        <v>79</v>
      </c>
      <c r="G339" s="79"/>
      <c r="H339" s="23"/>
      <c r="I339" s="57">
        <f>I340</f>
        <v>179</v>
      </c>
    </row>
    <row r="340" spans="2:9" ht="99" x14ac:dyDescent="0.25">
      <c r="B340" s="26" t="s">
        <v>25</v>
      </c>
      <c r="C340" s="27">
        <v>303</v>
      </c>
      <c r="D340" s="27" t="s">
        <v>218</v>
      </c>
      <c r="E340" s="27">
        <v>10</v>
      </c>
      <c r="F340" s="79" t="s">
        <v>79</v>
      </c>
      <c r="G340" s="79"/>
      <c r="H340" s="23">
        <v>100</v>
      </c>
      <c r="I340" s="57">
        <v>179</v>
      </c>
    </row>
    <row r="341" spans="2:9" ht="16.5" x14ac:dyDescent="0.25">
      <c r="B341" s="30" t="s">
        <v>130</v>
      </c>
      <c r="C341" s="32">
        <v>303</v>
      </c>
      <c r="D341" s="32" t="s">
        <v>220</v>
      </c>
      <c r="E341" s="32"/>
      <c r="F341" s="86"/>
      <c r="G341" s="86"/>
      <c r="H341" s="58"/>
      <c r="I341" s="64">
        <f>I342+I347</f>
        <v>7363.1</v>
      </c>
    </row>
    <row r="342" spans="2:9" ht="16.5" x14ac:dyDescent="0.25">
      <c r="B342" s="26" t="s">
        <v>194</v>
      </c>
      <c r="C342" s="27">
        <v>303</v>
      </c>
      <c r="D342" s="27" t="s">
        <v>220</v>
      </c>
      <c r="E342" s="27" t="s">
        <v>231</v>
      </c>
      <c r="F342" s="79"/>
      <c r="G342" s="79"/>
      <c r="H342" s="23"/>
      <c r="I342" s="25">
        <f>I343</f>
        <v>228</v>
      </c>
    </row>
    <row r="343" spans="2:9" ht="33" x14ac:dyDescent="0.25">
      <c r="B343" s="76" t="s">
        <v>354</v>
      </c>
      <c r="C343" s="27">
        <v>303</v>
      </c>
      <c r="D343" s="27" t="s">
        <v>220</v>
      </c>
      <c r="E343" s="27" t="s">
        <v>231</v>
      </c>
      <c r="F343" s="80" t="s">
        <v>132</v>
      </c>
      <c r="G343" s="80"/>
      <c r="H343" s="23"/>
      <c r="I343" s="25">
        <f>I344</f>
        <v>228</v>
      </c>
    </row>
    <row r="344" spans="2:9" ht="33" x14ac:dyDescent="0.25">
      <c r="B344" s="26" t="s">
        <v>285</v>
      </c>
      <c r="C344" s="27" t="s">
        <v>270</v>
      </c>
      <c r="D344" s="27" t="s">
        <v>220</v>
      </c>
      <c r="E344" s="27" t="s">
        <v>231</v>
      </c>
      <c r="F344" s="89" t="s">
        <v>284</v>
      </c>
      <c r="G344" s="90"/>
      <c r="H344" s="23"/>
      <c r="I344" s="25">
        <f>I345</f>
        <v>228</v>
      </c>
    </row>
    <row r="345" spans="2:9" ht="37.5" customHeight="1" x14ac:dyDescent="0.25">
      <c r="B345" s="33" t="s">
        <v>286</v>
      </c>
      <c r="C345" s="27">
        <v>303</v>
      </c>
      <c r="D345" s="27" t="s">
        <v>220</v>
      </c>
      <c r="E345" s="27" t="s">
        <v>231</v>
      </c>
      <c r="F345" s="80" t="s">
        <v>195</v>
      </c>
      <c r="G345" s="80"/>
      <c r="H345" s="23"/>
      <c r="I345" s="25">
        <f>I346</f>
        <v>228</v>
      </c>
    </row>
    <row r="346" spans="2:9" ht="49.5" x14ac:dyDescent="0.25">
      <c r="B346" s="26" t="s">
        <v>43</v>
      </c>
      <c r="C346" s="27">
        <v>303</v>
      </c>
      <c r="D346" s="27" t="s">
        <v>220</v>
      </c>
      <c r="E346" s="27" t="s">
        <v>231</v>
      </c>
      <c r="F346" s="80" t="s">
        <v>195</v>
      </c>
      <c r="G346" s="80"/>
      <c r="H346" s="23">
        <v>200</v>
      </c>
      <c r="I346" s="25">
        <v>228</v>
      </c>
    </row>
    <row r="347" spans="2:9" ht="16.5" x14ac:dyDescent="0.25">
      <c r="B347" s="26" t="s">
        <v>131</v>
      </c>
      <c r="C347" s="27">
        <v>303</v>
      </c>
      <c r="D347" s="27" t="s">
        <v>220</v>
      </c>
      <c r="E347" s="27" t="s">
        <v>219</v>
      </c>
      <c r="F347" s="79"/>
      <c r="G347" s="79"/>
      <c r="H347" s="23"/>
      <c r="I347" s="40">
        <f>I348+I351+I355</f>
        <v>7135.1</v>
      </c>
    </row>
    <row r="348" spans="2:9" ht="66" x14ac:dyDescent="0.25">
      <c r="B348" s="26" t="s">
        <v>287</v>
      </c>
      <c r="C348" s="27">
        <v>303</v>
      </c>
      <c r="D348" s="27" t="s">
        <v>220</v>
      </c>
      <c r="E348" s="27" t="s">
        <v>219</v>
      </c>
      <c r="F348" s="79" t="s">
        <v>288</v>
      </c>
      <c r="G348" s="79"/>
      <c r="H348" s="23"/>
      <c r="I348" s="25">
        <f>I349</f>
        <v>500</v>
      </c>
    </row>
    <row r="349" spans="2:9" ht="40.5" customHeight="1" x14ac:dyDescent="0.25">
      <c r="B349" s="26" t="s">
        <v>41</v>
      </c>
      <c r="C349" s="27">
        <v>303</v>
      </c>
      <c r="D349" s="27" t="s">
        <v>220</v>
      </c>
      <c r="E349" s="27" t="s">
        <v>219</v>
      </c>
      <c r="F349" s="79" t="s">
        <v>289</v>
      </c>
      <c r="G349" s="79"/>
      <c r="H349" s="23"/>
      <c r="I349" s="25">
        <f>I350</f>
        <v>500</v>
      </c>
    </row>
    <row r="350" spans="2:9" ht="51.75" customHeight="1" x14ac:dyDescent="0.25">
      <c r="B350" s="45" t="s">
        <v>333</v>
      </c>
      <c r="C350" s="27">
        <v>303</v>
      </c>
      <c r="D350" s="27" t="s">
        <v>220</v>
      </c>
      <c r="E350" s="27" t="s">
        <v>219</v>
      </c>
      <c r="F350" s="79" t="s">
        <v>289</v>
      </c>
      <c r="G350" s="79"/>
      <c r="H350" s="23">
        <v>200</v>
      </c>
      <c r="I350" s="25">
        <v>500</v>
      </c>
    </row>
    <row r="351" spans="2:9" ht="58.5" customHeight="1" x14ac:dyDescent="0.25">
      <c r="B351" s="26" t="s">
        <v>291</v>
      </c>
      <c r="C351" s="27" t="s">
        <v>270</v>
      </c>
      <c r="D351" s="27" t="s">
        <v>220</v>
      </c>
      <c r="E351" s="27" t="s">
        <v>219</v>
      </c>
      <c r="F351" s="77" t="s">
        <v>196</v>
      </c>
      <c r="G351" s="78"/>
      <c r="H351" s="23"/>
      <c r="I351" s="25">
        <f>I352</f>
        <v>1224</v>
      </c>
    </row>
    <row r="352" spans="2:9" ht="91.5" customHeight="1" x14ac:dyDescent="0.25">
      <c r="B352" s="26" t="s">
        <v>290</v>
      </c>
      <c r="C352" s="27" t="s">
        <v>275</v>
      </c>
      <c r="D352" s="27" t="s">
        <v>220</v>
      </c>
      <c r="E352" s="27" t="s">
        <v>219</v>
      </c>
      <c r="F352" s="77" t="s">
        <v>197</v>
      </c>
      <c r="G352" s="78"/>
      <c r="H352" s="23"/>
      <c r="I352" s="25">
        <f>I353</f>
        <v>1224</v>
      </c>
    </row>
    <row r="353" spans="2:9" ht="77.25" customHeight="1" x14ac:dyDescent="0.25">
      <c r="B353" s="26" t="s">
        <v>292</v>
      </c>
      <c r="C353" s="27" t="s">
        <v>270</v>
      </c>
      <c r="D353" s="27" t="s">
        <v>220</v>
      </c>
      <c r="E353" s="27" t="s">
        <v>219</v>
      </c>
      <c r="F353" s="77" t="s">
        <v>293</v>
      </c>
      <c r="G353" s="78"/>
      <c r="H353" s="23"/>
      <c r="I353" s="25">
        <f>I354</f>
        <v>1224</v>
      </c>
    </row>
    <row r="354" spans="2:9" ht="59.25" customHeight="1" x14ac:dyDescent="0.25">
      <c r="B354" s="45" t="s">
        <v>322</v>
      </c>
      <c r="C354" s="27" t="s">
        <v>270</v>
      </c>
      <c r="D354" s="27" t="s">
        <v>220</v>
      </c>
      <c r="E354" s="27" t="s">
        <v>219</v>
      </c>
      <c r="F354" s="77" t="s">
        <v>293</v>
      </c>
      <c r="G354" s="78"/>
      <c r="H354" s="23">
        <v>200</v>
      </c>
      <c r="I354" s="25">
        <v>1224</v>
      </c>
    </row>
    <row r="355" spans="2:9" ht="33" x14ac:dyDescent="0.25">
      <c r="B355" s="26" t="s">
        <v>296</v>
      </c>
      <c r="C355" s="27">
        <v>303</v>
      </c>
      <c r="D355" s="27" t="s">
        <v>220</v>
      </c>
      <c r="E355" s="27" t="s">
        <v>219</v>
      </c>
      <c r="F355" s="80" t="s">
        <v>132</v>
      </c>
      <c r="G355" s="80"/>
      <c r="H355" s="23"/>
      <c r="I355" s="25">
        <f>I356</f>
        <v>5411.1</v>
      </c>
    </row>
    <row r="356" spans="2:9" ht="33" x14ac:dyDescent="0.25">
      <c r="B356" s="26" t="s">
        <v>297</v>
      </c>
      <c r="C356" s="27" t="s">
        <v>270</v>
      </c>
      <c r="D356" s="27" t="s">
        <v>220</v>
      </c>
      <c r="E356" s="27" t="s">
        <v>219</v>
      </c>
      <c r="F356" s="89" t="s">
        <v>228</v>
      </c>
      <c r="G356" s="90"/>
      <c r="H356" s="23"/>
      <c r="I356" s="25">
        <f>I357</f>
        <v>5411.1</v>
      </c>
    </row>
    <row r="357" spans="2:9" ht="33" x14ac:dyDescent="0.25">
      <c r="B357" s="26" t="s">
        <v>133</v>
      </c>
      <c r="C357" s="27">
        <v>303</v>
      </c>
      <c r="D357" s="27" t="s">
        <v>220</v>
      </c>
      <c r="E357" s="27" t="s">
        <v>219</v>
      </c>
      <c r="F357" s="79" t="s">
        <v>134</v>
      </c>
      <c r="G357" s="79"/>
      <c r="H357" s="23"/>
      <c r="I357" s="25">
        <f>I358</f>
        <v>5411.1</v>
      </c>
    </row>
    <row r="358" spans="2:9" ht="56.25" customHeight="1" x14ac:dyDescent="0.25">
      <c r="B358" s="45" t="s">
        <v>322</v>
      </c>
      <c r="C358" s="27">
        <v>303</v>
      </c>
      <c r="D358" s="27" t="s">
        <v>220</v>
      </c>
      <c r="E358" s="27" t="s">
        <v>219</v>
      </c>
      <c r="F358" s="79" t="s">
        <v>134</v>
      </c>
      <c r="G358" s="79"/>
      <c r="H358" s="23">
        <v>200</v>
      </c>
      <c r="I358" s="25">
        <v>5411.1</v>
      </c>
    </row>
    <row r="359" spans="2:9" ht="16.5" x14ac:dyDescent="0.25">
      <c r="B359" s="30" t="s">
        <v>135</v>
      </c>
      <c r="C359" s="32">
        <v>303</v>
      </c>
      <c r="D359" s="32" t="s">
        <v>231</v>
      </c>
      <c r="E359" s="32"/>
      <c r="F359" s="86"/>
      <c r="G359" s="86"/>
      <c r="H359" s="58"/>
      <c r="I359" s="64">
        <f>I360+I368</f>
        <v>4067</v>
      </c>
    </row>
    <row r="360" spans="2:9" ht="16.5" x14ac:dyDescent="0.25">
      <c r="B360" s="26" t="s">
        <v>136</v>
      </c>
      <c r="C360" s="27">
        <v>303</v>
      </c>
      <c r="D360" s="27" t="s">
        <v>231</v>
      </c>
      <c r="E360" s="27" t="s">
        <v>217</v>
      </c>
      <c r="F360" s="79"/>
      <c r="G360" s="79"/>
      <c r="H360" s="23"/>
      <c r="I360" s="25">
        <f>I361</f>
        <v>3467</v>
      </c>
    </row>
    <row r="361" spans="2:9" ht="33" x14ac:dyDescent="0.25">
      <c r="B361" s="26" t="s">
        <v>139</v>
      </c>
      <c r="C361" s="27">
        <v>303</v>
      </c>
      <c r="D361" s="27" t="s">
        <v>231</v>
      </c>
      <c r="E361" s="27" t="s">
        <v>217</v>
      </c>
      <c r="F361" s="79" t="s">
        <v>140</v>
      </c>
      <c r="G361" s="79"/>
      <c r="H361" s="23"/>
      <c r="I361" s="25">
        <f>I362</f>
        <v>3467</v>
      </c>
    </row>
    <row r="362" spans="2:9" ht="33" x14ac:dyDescent="0.25">
      <c r="B362" s="26" t="s">
        <v>298</v>
      </c>
      <c r="C362" s="27" t="s">
        <v>270</v>
      </c>
      <c r="D362" s="27" t="s">
        <v>231</v>
      </c>
      <c r="E362" s="27" t="s">
        <v>217</v>
      </c>
      <c r="F362" s="77" t="s">
        <v>235</v>
      </c>
      <c r="G362" s="78"/>
      <c r="H362" s="23"/>
      <c r="I362" s="25">
        <f>I363+I366</f>
        <v>3467</v>
      </c>
    </row>
    <row r="363" spans="2:9" ht="33" x14ac:dyDescent="0.25">
      <c r="B363" s="26" t="s">
        <v>198</v>
      </c>
      <c r="C363" s="27">
        <v>303</v>
      </c>
      <c r="D363" s="27" t="s">
        <v>231</v>
      </c>
      <c r="E363" s="27" t="s">
        <v>217</v>
      </c>
      <c r="F363" s="79" t="s">
        <v>199</v>
      </c>
      <c r="G363" s="79"/>
      <c r="H363" s="23"/>
      <c r="I363" s="25">
        <f>I364</f>
        <v>2120</v>
      </c>
    </row>
    <row r="364" spans="2:9" x14ac:dyDescent="0.25">
      <c r="B364" s="84" t="s">
        <v>83</v>
      </c>
      <c r="C364" s="85">
        <v>303</v>
      </c>
      <c r="D364" s="85" t="s">
        <v>231</v>
      </c>
      <c r="E364" s="85" t="s">
        <v>217</v>
      </c>
      <c r="F364" s="79" t="s">
        <v>199</v>
      </c>
      <c r="G364" s="79"/>
      <c r="H364" s="79">
        <v>200</v>
      </c>
      <c r="I364" s="83">
        <v>2120</v>
      </c>
    </row>
    <row r="365" spans="2:9" ht="22.5" customHeight="1" x14ac:dyDescent="0.25">
      <c r="B365" s="84"/>
      <c r="C365" s="85"/>
      <c r="D365" s="85"/>
      <c r="E365" s="85"/>
      <c r="F365" s="79"/>
      <c r="G365" s="79"/>
      <c r="H365" s="79"/>
      <c r="I365" s="83"/>
    </row>
    <row r="366" spans="2:9" ht="22.5" customHeight="1" x14ac:dyDescent="0.25">
      <c r="B366" s="26" t="s">
        <v>308</v>
      </c>
      <c r="C366" s="27" t="s">
        <v>270</v>
      </c>
      <c r="D366" s="27" t="s">
        <v>231</v>
      </c>
      <c r="E366" s="27" t="s">
        <v>306</v>
      </c>
      <c r="F366" s="77" t="s">
        <v>307</v>
      </c>
      <c r="G366" s="78"/>
      <c r="H366" s="23"/>
      <c r="I366" s="25">
        <f>I367</f>
        <v>1347</v>
      </c>
    </row>
    <row r="367" spans="2:9" ht="48" customHeight="1" x14ac:dyDescent="0.25">
      <c r="B367" s="26" t="s">
        <v>83</v>
      </c>
      <c r="C367" s="27" t="s">
        <v>270</v>
      </c>
      <c r="D367" s="27" t="s">
        <v>231</v>
      </c>
      <c r="E367" s="27" t="s">
        <v>217</v>
      </c>
      <c r="F367" s="77" t="s">
        <v>307</v>
      </c>
      <c r="G367" s="78"/>
      <c r="H367" s="23">
        <v>200</v>
      </c>
      <c r="I367" s="25">
        <v>1347</v>
      </c>
    </row>
    <row r="368" spans="2:9" ht="16.5" x14ac:dyDescent="0.25">
      <c r="B368" s="45" t="s">
        <v>138</v>
      </c>
      <c r="C368" s="27">
        <v>303</v>
      </c>
      <c r="D368" s="27" t="s">
        <v>231</v>
      </c>
      <c r="E368" s="27" t="s">
        <v>218</v>
      </c>
      <c r="F368" s="79"/>
      <c r="G368" s="79"/>
      <c r="H368" s="23"/>
      <c r="I368" s="40">
        <f>I369</f>
        <v>600</v>
      </c>
    </row>
    <row r="369" spans="2:9" ht="33" x14ac:dyDescent="0.25">
      <c r="B369" s="26" t="s">
        <v>139</v>
      </c>
      <c r="C369" s="27">
        <v>303</v>
      </c>
      <c r="D369" s="27" t="s">
        <v>231</v>
      </c>
      <c r="E369" s="27" t="s">
        <v>218</v>
      </c>
      <c r="F369" s="79" t="s">
        <v>140</v>
      </c>
      <c r="G369" s="79"/>
      <c r="H369" s="23"/>
      <c r="I369" s="25">
        <f>I370</f>
        <v>600</v>
      </c>
    </row>
    <row r="370" spans="2:9" ht="33" x14ac:dyDescent="0.25">
      <c r="B370" s="26" t="s">
        <v>298</v>
      </c>
      <c r="C370" s="27" t="s">
        <v>270</v>
      </c>
      <c r="D370" s="27" t="s">
        <v>231</v>
      </c>
      <c r="E370" s="27" t="s">
        <v>218</v>
      </c>
      <c r="F370" s="77" t="s">
        <v>235</v>
      </c>
      <c r="G370" s="78"/>
      <c r="H370" s="23"/>
      <c r="I370" s="25">
        <f>I371+I373</f>
        <v>600</v>
      </c>
    </row>
    <row r="371" spans="2:9" ht="16.5" x14ac:dyDescent="0.25">
      <c r="B371" s="26" t="s">
        <v>200</v>
      </c>
      <c r="C371" s="27">
        <v>303</v>
      </c>
      <c r="D371" s="27" t="s">
        <v>231</v>
      </c>
      <c r="E371" s="27" t="s">
        <v>218</v>
      </c>
      <c r="F371" s="79" t="s">
        <v>201</v>
      </c>
      <c r="G371" s="79"/>
      <c r="H371" s="23"/>
      <c r="I371" s="25">
        <f>I372</f>
        <v>300</v>
      </c>
    </row>
    <row r="372" spans="2:9" ht="50.25" customHeight="1" x14ac:dyDescent="0.25">
      <c r="B372" s="45" t="s">
        <v>322</v>
      </c>
      <c r="C372" s="27">
        <v>303</v>
      </c>
      <c r="D372" s="27" t="s">
        <v>231</v>
      </c>
      <c r="E372" s="27" t="s">
        <v>218</v>
      </c>
      <c r="F372" s="79" t="s">
        <v>201</v>
      </c>
      <c r="G372" s="79"/>
      <c r="H372" s="23">
        <v>200</v>
      </c>
      <c r="I372" s="25">
        <v>300</v>
      </c>
    </row>
    <row r="373" spans="2:9" ht="33" x14ac:dyDescent="0.25">
      <c r="B373" s="26" t="s">
        <v>202</v>
      </c>
      <c r="C373" s="27">
        <v>303</v>
      </c>
      <c r="D373" s="27" t="s">
        <v>231</v>
      </c>
      <c r="E373" s="27" t="s">
        <v>218</v>
      </c>
      <c r="F373" s="79" t="s">
        <v>203</v>
      </c>
      <c r="G373" s="79"/>
      <c r="H373" s="23"/>
      <c r="I373" s="25">
        <f>I374</f>
        <v>300</v>
      </c>
    </row>
    <row r="374" spans="2:9" ht="48.75" customHeight="1" x14ac:dyDescent="0.25">
      <c r="B374" s="45" t="s">
        <v>320</v>
      </c>
      <c r="C374" s="27">
        <v>303</v>
      </c>
      <c r="D374" s="27" t="s">
        <v>231</v>
      </c>
      <c r="E374" s="27" t="s">
        <v>218</v>
      </c>
      <c r="F374" s="79" t="s">
        <v>203</v>
      </c>
      <c r="G374" s="79"/>
      <c r="H374" s="23">
        <v>200</v>
      </c>
      <c r="I374" s="25">
        <v>300</v>
      </c>
    </row>
    <row r="375" spans="2:9" ht="23.25" customHeight="1" x14ac:dyDescent="0.25">
      <c r="B375" s="30" t="s">
        <v>8</v>
      </c>
      <c r="C375" s="32" t="s">
        <v>270</v>
      </c>
      <c r="D375" s="32" t="s">
        <v>214</v>
      </c>
      <c r="E375" s="32"/>
      <c r="F375" s="87"/>
      <c r="G375" s="88"/>
      <c r="H375" s="58"/>
      <c r="I375" s="64">
        <f>I376</f>
        <v>297</v>
      </c>
    </row>
    <row r="376" spans="2:9" ht="36" customHeight="1" x14ac:dyDescent="0.25">
      <c r="B376" s="55" t="s">
        <v>62</v>
      </c>
      <c r="C376" s="56">
        <v>303</v>
      </c>
      <c r="D376" s="56" t="s">
        <v>214</v>
      </c>
      <c r="E376" s="56" t="s">
        <v>219</v>
      </c>
      <c r="F376" s="79"/>
      <c r="G376" s="79"/>
      <c r="H376" s="54"/>
      <c r="I376" s="57">
        <f>I377</f>
        <v>297</v>
      </c>
    </row>
    <row r="377" spans="2:9" ht="73.5" customHeight="1" x14ac:dyDescent="0.25">
      <c r="B377" s="50" t="s">
        <v>112</v>
      </c>
      <c r="C377" s="27" t="s">
        <v>270</v>
      </c>
      <c r="D377" s="27" t="s">
        <v>214</v>
      </c>
      <c r="E377" s="27" t="s">
        <v>219</v>
      </c>
      <c r="F377" s="77" t="s">
        <v>63</v>
      </c>
      <c r="G377" s="78"/>
      <c r="H377" s="23"/>
      <c r="I377" s="25">
        <f>I378</f>
        <v>297</v>
      </c>
    </row>
    <row r="378" spans="2:9" ht="41.25" customHeight="1" x14ac:dyDescent="0.25">
      <c r="B378" s="26" t="s">
        <v>70</v>
      </c>
      <c r="C378" s="27">
        <v>303</v>
      </c>
      <c r="D378" s="27" t="s">
        <v>214</v>
      </c>
      <c r="E378" s="27" t="s">
        <v>219</v>
      </c>
      <c r="F378" s="79" t="s">
        <v>204</v>
      </c>
      <c r="G378" s="79"/>
      <c r="H378" s="23"/>
      <c r="I378" s="25">
        <f>I379</f>
        <v>297</v>
      </c>
    </row>
    <row r="379" spans="2:9" ht="112.5" customHeight="1" x14ac:dyDescent="0.25">
      <c r="B379" s="33" t="s">
        <v>299</v>
      </c>
      <c r="C379" s="27">
        <v>303</v>
      </c>
      <c r="D379" s="27" t="s">
        <v>214</v>
      </c>
      <c r="E379" s="27" t="s">
        <v>219</v>
      </c>
      <c r="F379" s="79" t="s">
        <v>205</v>
      </c>
      <c r="G379" s="79"/>
      <c r="H379" s="23"/>
      <c r="I379" s="25">
        <f>I381+I380</f>
        <v>297</v>
      </c>
    </row>
    <row r="380" spans="2:9" ht="99" x14ac:dyDescent="0.25">
      <c r="B380" s="26" t="s">
        <v>25</v>
      </c>
      <c r="C380" s="27">
        <v>303</v>
      </c>
      <c r="D380" s="27" t="s">
        <v>214</v>
      </c>
      <c r="E380" s="27" t="s">
        <v>219</v>
      </c>
      <c r="F380" s="79" t="s">
        <v>73</v>
      </c>
      <c r="G380" s="79"/>
      <c r="H380" s="23">
        <v>100</v>
      </c>
      <c r="I380" s="25">
        <v>281</v>
      </c>
    </row>
    <row r="381" spans="2:9" x14ac:dyDescent="0.25">
      <c r="B381" s="84" t="s">
        <v>322</v>
      </c>
      <c r="C381" s="85">
        <v>303</v>
      </c>
      <c r="D381" s="85" t="s">
        <v>214</v>
      </c>
      <c r="E381" s="85" t="s">
        <v>219</v>
      </c>
      <c r="F381" s="79" t="s">
        <v>73</v>
      </c>
      <c r="G381" s="79"/>
      <c r="H381" s="79">
        <v>200</v>
      </c>
      <c r="I381" s="83">
        <v>16</v>
      </c>
    </row>
    <row r="382" spans="2:9" ht="36.75" customHeight="1" x14ac:dyDescent="0.25">
      <c r="B382" s="84"/>
      <c r="C382" s="85"/>
      <c r="D382" s="85"/>
      <c r="E382" s="85"/>
      <c r="F382" s="79"/>
      <c r="G382" s="79"/>
      <c r="H382" s="79"/>
      <c r="I382" s="83"/>
    </row>
    <row r="383" spans="2:9" ht="24.75" customHeight="1" x14ac:dyDescent="0.25">
      <c r="B383" s="41" t="s">
        <v>347</v>
      </c>
      <c r="C383" s="42" t="s">
        <v>270</v>
      </c>
      <c r="D383" s="42" t="s">
        <v>221</v>
      </c>
      <c r="E383" s="42"/>
      <c r="F383" s="81"/>
      <c r="G383" s="82"/>
      <c r="H383" s="72"/>
      <c r="I383" s="40">
        <f>I384</f>
        <v>618.20000000000005</v>
      </c>
    </row>
    <row r="384" spans="2:9" ht="24.75" customHeight="1" x14ac:dyDescent="0.25">
      <c r="B384" s="74" t="s">
        <v>346</v>
      </c>
      <c r="C384" s="75" t="s">
        <v>270</v>
      </c>
      <c r="D384" s="75" t="s">
        <v>221</v>
      </c>
      <c r="E384" s="75" t="s">
        <v>218</v>
      </c>
      <c r="F384" s="81"/>
      <c r="G384" s="82"/>
      <c r="H384" s="71"/>
      <c r="I384" s="73">
        <f>I385</f>
        <v>618.20000000000005</v>
      </c>
    </row>
    <row r="385" spans="2:9" ht="71.25" customHeight="1" x14ac:dyDescent="0.25">
      <c r="B385" s="74" t="s">
        <v>350</v>
      </c>
      <c r="C385" s="75" t="s">
        <v>270</v>
      </c>
      <c r="D385" s="75" t="s">
        <v>221</v>
      </c>
      <c r="E385" s="75" t="s">
        <v>218</v>
      </c>
      <c r="F385" s="81" t="s">
        <v>349</v>
      </c>
      <c r="G385" s="82"/>
      <c r="H385" s="71"/>
      <c r="I385" s="73">
        <f>I386</f>
        <v>618.20000000000005</v>
      </c>
    </row>
    <row r="386" spans="2:9" ht="55.5" customHeight="1" x14ac:dyDescent="0.25">
      <c r="B386" s="74" t="s">
        <v>351</v>
      </c>
      <c r="C386" s="75" t="s">
        <v>270</v>
      </c>
      <c r="D386" s="75" t="s">
        <v>221</v>
      </c>
      <c r="E386" s="75" t="s">
        <v>218</v>
      </c>
      <c r="F386" s="81" t="s">
        <v>348</v>
      </c>
      <c r="G386" s="82"/>
      <c r="H386" s="71"/>
      <c r="I386" s="73">
        <f>I387</f>
        <v>618.20000000000005</v>
      </c>
    </row>
    <row r="387" spans="2:9" ht="34.5" customHeight="1" x14ac:dyDescent="0.25">
      <c r="B387" s="74" t="s">
        <v>22</v>
      </c>
      <c r="C387" s="75" t="s">
        <v>270</v>
      </c>
      <c r="D387" s="75" t="s">
        <v>221</v>
      </c>
      <c r="E387" s="75" t="s">
        <v>218</v>
      </c>
      <c r="F387" s="81" t="s">
        <v>348</v>
      </c>
      <c r="G387" s="82"/>
      <c r="H387" s="71">
        <v>300</v>
      </c>
      <c r="I387" s="73">
        <v>618.20000000000005</v>
      </c>
    </row>
    <row r="388" spans="2:9" ht="16.5" x14ac:dyDescent="0.25">
      <c r="B388" s="26" t="s">
        <v>206</v>
      </c>
      <c r="C388" s="27">
        <v>303</v>
      </c>
      <c r="D388" s="27">
        <v>11</v>
      </c>
      <c r="E388" s="27"/>
      <c r="F388" s="79"/>
      <c r="G388" s="79"/>
      <c r="H388" s="23"/>
      <c r="I388" s="40">
        <f>I389</f>
        <v>2078</v>
      </c>
    </row>
    <row r="389" spans="2:9" ht="16.5" x14ac:dyDescent="0.25">
      <c r="B389" s="26" t="s">
        <v>207</v>
      </c>
      <c r="C389" s="27">
        <v>303</v>
      </c>
      <c r="D389" s="27">
        <v>11</v>
      </c>
      <c r="E389" s="27" t="s">
        <v>215</v>
      </c>
      <c r="F389" s="79"/>
      <c r="G389" s="79"/>
      <c r="H389" s="23"/>
      <c r="I389" s="25">
        <f>I390</f>
        <v>2078</v>
      </c>
    </row>
    <row r="390" spans="2:9" ht="66" x14ac:dyDescent="0.25">
      <c r="B390" s="26" t="s">
        <v>300</v>
      </c>
      <c r="C390" s="27">
        <v>303</v>
      </c>
      <c r="D390" s="27">
        <v>11</v>
      </c>
      <c r="E390" s="27" t="s">
        <v>215</v>
      </c>
      <c r="F390" s="79" t="s">
        <v>208</v>
      </c>
      <c r="G390" s="79"/>
      <c r="H390" s="23"/>
      <c r="I390" s="25">
        <f>I391</f>
        <v>2078</v>
      </c>
    </row>
    <row r="391" spans="2:9" ht="85.5" customHeight="1" x14ac:dyDescent="0.25">
      <c r="B391" s="26" t="s">
        <v>301</v>
      </c>
      <c r="C391" s="27">
        <v>303</v>
      </c>
      <c r="D391" s="27">
        <v>11</v>
      </c>
      <c r="E391" s="27" t="s">
        <v>215</v>
      </c>
      <c r="F391" s="79" t="s">
        <v>209</v>
      </c>
      <c r="G391" s="79"/>
      <c r="H391" s="23"/>
      <c r="I391" s="25">
        <f>I392+I395</f>
        <v>2078</v>
      </c>
    </row>
    <row r="392" spans="2:9" ht="33" x14ac:dyDescent="0.25">
      <c r="B392" s="26" t="s">
        <v>41</v>
      </c>
      <c r="C392" s="27">
        <v>303</v>
      </c>
      <c r="D392" s="27">
        <v>11</v>
      </c>
      <c r="E392" s="27" t="s">
        <v>215</v>
      </c>
      <c r="F392" s="79" t="s">
        <v>210</v>
      </c>
      <c r="G392" s="79"/>
      <c r="H392" s="23"/>
      <c r="I392" s="25">
        <f>I393+I394</f>
        <v>1925</v>
      </c>
    </row>
    <row r="393" spans="2:9" ht="99" x14ac:dyDescent="0.25">
      <c r="B393" s="26" t="s">
        <v>25</v>
      </c>
      <c r="C393" s="27">
        <v>303</v>
      </c>
      <c r="D393" s="27">
        <v>11</v>
      </c>
      <c r="E393" s="27" t="s">
        <v>215</v>
      </c>
      <c r="F393" s="79" t="s">
        <v>210</v>
      </c>
      <c r="G393" s="79"/>
      <c r="H393" s="23">
        <v>100</v>
      </c>
      <c r="I393" s="25">
        <v>1525</v>
      </c>
    </row>
    <row r="394" spans="2:9" ht="49.5" customHeight="1" x14ac:dyDescent="0.25">
      <c r="B394" s="45" t="s">
        <v>320</v>
      </c>
      <c r="C394" s="27">
        <v>303</v>
      </c>
      <c r="D394" s="27">
        <v>11</v>
      </c>
      <c r="E394" s="27" t="s">
        <v>215</v>
      </c>
      <c r="F394" s="79" t="s">
        <v>210</v>
      </c>
      <c r="G394" s="79"/>
      <c r="H394" s="23">
        <v>200</v>
      </c>
      <c r="I394" s="25">
        <v>400</v>
      </c>
    </row>
    <row r="395" spans="2:9" ht="49.5" customHeight="1" x14ac:dyDescent="0.25">
      <c r="B395" s="55" t="s">
        <v>23</v>
      </c>
      <c r="C395" s="56" t="s">
        <v>270</v>
      </c>
      <c r="D395" s="56" t="s">
        <v>337</v>
      </c>
      <c r="E395" s="56" t="s">
        <v>215</v>
      </c>
      <c r="F395" s="79" t="s">
        <v>338</v>
      </c>
      <c r="G395" s="79"/>
      <c r="H395" s="54"/>
      <c r="I395" s="57">
        <f>I396</f>
        <v>153</v>
      </c>
    </row>
    <row r="396" spans="2:9" ht="105" customHeight="1" x14ac:dyDescent="0.25">
      <c r="B396" s="55" t="s">
        <v>25</v>
      </c>
      <c r="C396" s="56" t="s">
        <v>270</v>
      </c>
      <c r="D396" s="56" t="s">
        <v>337</v>
      </c>
      <c r="E396" s="56" t="s">
        <v>215</v>
      </c>
      <c r="F396" s="77" t="s">
        <v>339</v>
      </c>
      <c r="G396" s="78"/>
      <c r="H396" s="54">
        <v>100</v>
      </c>
      <c r="I396" s="57">
        <v>153</v>
      </c>
    </row>
    <row r="397" spans="2:9" ht="16.5" x14ac:dyDescent="0.25">
      <c r="B397" s="14" t="s">
        <v>211</v>
      </c>
      <c r="C397" s="15"/>
      <c r="D397" s="15"/>
      <c r="E397" s="15"/>
      <c r="F397" s="79"/>
      <c r="G397" s="79"/>
      <c r="H397" s="9"/>
      <c r="I397" s="17">
        <f>I10+I136+I273+I203</f>
        <v>266142.7</v>
      </c>
    </row>
    <row r="398" spans="2:9" x14ac:dyDescent="0.25">
      <c r="B398" s="5"/>
      <c r="C398" s="6"/>
      <c r="D398" s="6"/>
      <c r="E398" s="6"/>
      <c r="F398" s="6"/>
      <c r="G398" s="6"/>
      <c r="H398" s="6"/>
      <c r="I398" s="7"/>
    </row>
    <row r="399" spans="2:9" ht="16.5" x14ac:dyDescent="0.25">
      <c r="B399" s="4"/>
    </row>
  </sheetData>
  <mergeCells count="429">
    <mergeCell ref="F345:G345"/>
    <mergeCell ref="F355:G355"/>
    <mergeCell ref="F65:G65"/>
    <mergeCell ref="F66:G66"/>
    <mergeCell ref="F74:G74"/>
    <mergeCell ref="F375:G375"/>
    <mergeCell ref="F199:G199"/>
    <mergeCell ref="F200:G200"/>
    <mergeCell ref="F201:G201"/>
    <mergeCell ref="F202:G202"/>
    <mergeCell ref="F361:G361"/>
    <mergeCell ref="F363:G363"/>
    <mergeCell ref="F175:G175"/>
    <mergeCell ref="F174:G174"/>
    <mergeCell ref="F366:G366"/>
    <mergeCell ref="F367:G367"/>
    <mergeCell ref="F362:G362"/>
    <mergeCell ref="F75:G75"/>
    <mergeCell ref="F76:G76"/>
    <mergeCell ref="F77:G77"/>
    <mergeCell ref="F78:G78"/>
    <mergeCell ref="F79:G79"/>
    <mergeCell ref="F71:G71"/>
    <mergeCell ref="F72:G72"/>
    <mergeCell ref="F328:G328"/>
    <mergeCell ref="F329:G329"/>
    <mergeCell ref="F39:G39"/>
    <mergeCell ref="F48:G48"/>
    <mergeCell ref="F49:G49"/>
    <mergeCell ref="F340:G340"/>
    <mergeCell ref="F341:G341"/>
    <mergeCell ref="F342:G342"/>
    <mergeCell ref="F343:G343"/>
    <mergeCell ref="F73:G73"/>
    <mergeCell ref="F94:G94"/>
    <mergeCell ref="F95:G95"/>
    <mergeCell ref="F96:G96"/>
    <mergeCell ref="F97:G97"/>
    <mergeCell ref="F98:G98"/>
    <mergeCell ref="F126:G126"/>
    <mergeCell ref="F127:G127"/>
    <mergeCell ref="F128:G128"/>
    <mergeCell ref="F129:G129"/>
    <mergeCell ref="F130:G130"/>
    <mergeCell ref="F137:G137"/>
    <mergeCell ref="F131:G131"/>
    <mergeCell ref="F132:G132"/>
    <mergeCell ref="F133:G133"/>
    <mergeCell ref="F32:G32"/>
    <mergeCell ref="F33:G33"/>
    <mergeCell ref="F69:G69"/>
    <mergeCell ref="F70:G70"/>
    <mergeCell ref="F68:G68"/>
    <mergeCell ref="F67:G67"/>
    <mergeCell ref="F107:G107"/>
    <mergeCell ref="F111:G111"/>
    <mergeCell ref="F306:G306"/>
    <mergeCell ref="F34:G34"/>
    <mergeCell ref="F86:G86"/>
    <mergeCell ref="F87:G87"/>
    <mergeCell ref="F88:G88"/>
    <mergeCell ref="F89:G89"/>
    <mergeCell ref="F91:G91"/>
    <mergeCell ref="F92:G92"/>
    <mergeCell ref="F80:G80"/>
    <mergeCell ref="F81:G81"/>
    <mergeCell ref="F82:G82"/>
    <mergeCell ref="F83:G83"/>
    <mergeCell ref="F84:G84"/>
    <mergeCell ref="F85:G85"/>
    <mergeCell ref="F90:G90"/>
    <mergeCell ref="F93:G93"/>
    <mergeCell ref="F357:G357"/>
    <mergeCell ref="F358:G358"/>
    <mergeCell ref="F346:G346"/>
    <mergeCell ref="F347:G347"/>
    <mergeCell ref="F356:G356"/>
    <mergeCell ref="F351:G351"/>
    <mergeCell ref="F352:G352"/>
    <mergeCell ref="F353:G353"/>
    <mergeCell ref="F354:G354"/>
    <mergeCell ref="F350:G350"/>
    <mergeCell ref="C1:E1"/>
    <mergeCell ref="G1:I1"/>
    <mergeCell ref="E2:I3"/>
    <mergeCell ref="F4:I4"/>
    <mergeCell ref="F5:I5"/>
    <mergeCell ref="B6:I6"/>
    <mergeCell ref="F14:G14"/>
    <mergeCell ref="F15:G15"/>
    <mergeCell ref="F16:G16"/>
    <mergeCell ref="F17:G17"/>
    <mergeCell ref="F18:G18"/>
    <mergeCell ref="F19:G19"/>
    <mergeCell ref="H8:I8"/>
    <mergeCell ref="F9:G9"/>
    <mergeCell ref="F10:G10"/>
    <mergeCell ref="F11:G11"/>
    <mergeCell ref="F12:G12"/>
    <mergeCell ref="F13:G13"/>
    <mergeCell ref="F26:G26"/>
    <mergeCell ref="F27:G27"/>
    <mergeCell ref="F28:G28"/>
    <mergeCell ref="F29:G29"/>
    <mergeCell ref="F30:G30"/>
    <mergeCell ref="F31:G31"/>
    <mergeCell ref="F20:G20"/>
    <mergeCell ref="F21:G21"/>
    <mergeCell ref="F22:G22"/>
    <mergeCell ref="F23:G23"/>
    <mergeCell ref="F24:G24"/>
    <mergeCell ref="F25:G25"/>
    <mergeCell ref="F35:G35"/>
    <mergeCell ref="F36:G36"/>
    <mergeCell ref="F37:G37"/>
    <mergeCell ref="F38:G38"/>
    <mergeCell ref="F40:G40"/>
    <mergeCell ref="F41:G41"/>
    <mergeCell ref="F62:G62"/>
    <mergeCell ref="F63:G63"/>
    <mergeCell ref="F64:G64"/>
    <mergeCell ref="F52:G52"/>
    <mergeCell ref="F61:G61"/>
    <mergeCell ref="F53:G53"/>
    <mergeCell ref="F54:G54"/>
    <mergeCell ref="F55:G55"/>
    <mergeCell ref="F56:G56"/>
    <mergeCell ref="F57:G57"/>
    <mergeCell ref="F58:G58"/>
    <mergeCell ref="F59:G59"/>
    <mergeCell ref="F60:G60"/>
    <mergeCell ref="F50:G50"/>
    <mergeCell ref="F51:G51"/>
    <mergeCell ref="B108:B109"/>
    <mergeCell ref="C108:C109"/>
    <mergeCell ref="D108:D109"/>
    <mergeCell ref="E108:E109"/>
    <mergeCell ref="F108:G109"/>
    <mergeCell ref="F99:G99"/>
    <mergeCell ref="F100:G100"/>
    <mergeCell ref="F101:G101"/>
    <mergeCell ref="F102:G102"/>
    <mergeCell ref="H108:H109"/>
    <mergeCell ref="I108:I109"/>
    <mergeCell ref="F110:G110"/>
    <mergeCell ref="F112:G112"/>
    <mergeCell ref="F113:G113"/>
    <mergeCell ref="F114:G114"/>
    <mergeCell ref="F103:G103"/>
    <mergeCell ref="F104:G104"/>
    <mergeCell ref="F105:G105"/>
    <mergeCell ref="F106:G106"/>
    <mergeCell ref="I115:I117"/>
    <mergeCell ref="F118:G118"/>
    <mergeCell ref="B115:B117"/>
    <mergeCell ref="C115:C117"/>
    <mergeCell ref="D115:D117"/>
    <mergeCell ref="E115:E117"/>
    <mergeCell ref="F115:G117"/>
    <mergeCell ref="H115:H117"/>
    <mergeCell ref="F125:G125"/>
    <mergeCell ref="F119:G119"/>
    <mergeCell ref="F120:G120"/>
    <mergeCell ref="F121:G121"/>
    <mergeCell ref="F122:G122"/>
    <mergeCell ref="F123:G123"/>
    <mergeCell ref="F124:G124"/>
    <mergeCell ref="F134:G134"/>
    <mergeCell ref="F135:G135"/>
    <mergeCell ref="F136:G136"/>
    <mergeCell ref="F143:G143"/>
    <mergeCell ref="F144:G144"/>
    <mergeCell ref="F149:G149"/>
    <mergeCell ref="F150:G150"/>
    <mergeCell ref="F145:G145"/>
    <mergeCell ref="F146:G146"/>
    <mergeCell ref="F147:G147"/>
    <mergeCell ref="F148:G148"/>
    <mergeCell ref="F138:G138"/>
    <mergeCell ref="F139:G139"/>
    <mergeCell ref="F140:G140"/>
    <mergeCell ref="F141:G141"/>
    <mergeCell ref="F142:G142"/>
    <mergeCell ref="F157:G157"/>
    <mergeCell ref="F158:G158"/>
    <mergeCell ref="F159:G159"/>
    <mergeCell ref="F160:G160"/>
    <mergeCell ref="F162:G162"/>
    <mergeCell ref="F163:G163"/>
    <mergeCell ref="F161:G161"/>
    <mergeCell ref="F151:G151"/>
    <mergeCell ref="F152:G152"/>
    <mergeCell ref="F153:G153"/>
    <mergeCell ref="F154:G154"/>
    <mergeCell ref="F155:G155"/>
    <mergeCell ref="F156:G156"/>
    <mergeCell ref="F170:G170"/>
    <mergeCell ref="F171:G171"/>
    <mergeCell ref="F182:G182"/>
    <mergeCell ref="F164:G164"/>
    <mergeCell ref="F165:G165"/>
    <mergeCell ref="F166:G166"/>
    <mergeCell ref="F167:G167"/>
    <mergeCell ref="F168:G168"/>
    <mergeCell ref="F169:G169"/>
    <mergeCell ref="F183:G183"/>
    <mergeCell ref="F184:G184"/>
    <mergeCell ref="F185:G185"/>
    <mergeCell ref="F186:G186"/>
    <mergeCell ref="F187:G187"/>
    <mergeCell ref="F180:G180"/>
    <mergeCell ref="F181:G181"/>
    <mergeCell ref="F172:G172"/>
    <mergeCell ref="F173:G173"/>
    <mergeCell ref="F176:G176"/>
    <mergeCell ref="F177:G177"/>
    <mergeCell ref="F178:G178"/>
    <mergeCell ref="F179:G179"/>
    <mergeCell ref="F194:G194"/>
    <mergeCell ref="F195:G195"/>
    <mergeCell ref="F196:G196"/>
    <mergeCell ref="F197:G197"/>
    <mergeCell ref="F198:G198"/>
    <mergeCell ref="F203:G203"/>
    <mergeCell ref="F188:G188"/>
    <mergeCell ref="F189:G189"/>
    <mergeCell ref="F190:G190"/>
    <mergeCell ref="F191:G191"/>
    <mergeCell ref="F192:G192"/>
    <mergeCell ref="F193:G193"/>
    <mergeCell ref="F210:G210"/>
    <mergeCell ref="B211:B212"/>
    <mergeCell ref="C211:C212"/>
    <mergeCell ref="D211:D212"/>
    <mergeCell ref="E211:E212"/>
    <mergeCell ref="F211:G212"/>
    <mergeCell ref="F204:G204"/>
    <mergeCell ref="F205:G205"/>
    <mergeCell ref="F206:G206"/>
    <mergeCell ref="F207:G207"/>
    <mergeCell ref="F208:G208"/>
    <mergeCell ref="F209:G209"/>
    <mergeCell ref="F219:G219"/>
    <mergeCell ref="F220:G220"/>
    <mergeCell ref="F221:G221"/>
    <mergeCell ref="F222:G222"/>
    <mergeCell ref="F223:G223"/>
    <mergeCell ref="F224:G224"/>
    <mergeCell ref="H211:H212"/>
    <mergeCell ref="I211:I212"/>
    <mergeCell ref="F215:G215"/>
    <mergeCell ref="F216:G216"/>
    <mergeCell ref="F217:G217"/>
    <mergeCell ref="F218:G218"/>
    <mergeCell ref="F213:G213"/>
    <mergeCell ref="F214:G214"/>
    <mergeCell ref="F231:G231"/>
    <mergeCell ref="F232:G232"/>
    <mergeCell ref="F233:G233"/>
    <mergeCell ref="F234:G234"/>
    <mergeCell ref="F235:G235"/>
    <mergeCell ref="F225:G225"/>
    <mergeCell ref="F226:G226"/>
    <mergeCell ref="F227:G227"/>
    <mergeCell ref="F228:G228"/>
    <mergeCell ref="F229:G229"/>
    <mergeCell ref="F230:G230"/>
    <mergeCell ref="F242:G242"/>
    <mergeCell ref="F243:G243"/>
    <mergeCell ref="F244:G244"/>
    <mergeCell ref="F245:G245"/>
    <mergeCell ref="F246:G246"/>
    <mergeCell ref="F236:G236"/>
    <mergeCell ref="F237:G237"/>
    <mergeCell ref="F238:G238"/>
    <mergeCell ref="F239:G239"/>
    <mergeCell ref="F240:G240"/>
    <mergeCell ref="F241:G241"/>
    <mergeCell ref="I247:I249"/>
    <mergeCell ref="F250:G250"/>
    <mergeCell ref="F251:G251"/>
    <mergeCell ref="F252:G252"/>
    <mergeCell ref="F253:G253"/>
    <mergeCell ref="F254:G254"/>
    <mergeCell ref="B247:B249"/>
    <mergeCell ref="C247:C249"/>
    <mergeCell ref="D247:D249"/>
    <mergeCell ref="E247:E249"/>
    <mergeCell ref="F247:G249"/>
    <mergeCell ref="H247:H249"/>
    <mergeCell ref="F261:G261"/>
    <mergeCell ref="F262:G262"/>
    <mergeCell ref="B263:B264"/>
    <mergeCell ref="C263:C264"/>
    <mergeCell ref="D263:D264"/>
    <mergeCell ref="E263:E264"/>
    <mergeCell ref="F263:G264"/>
    <mergeCell ref="F255:G255"/>
    <mergeCell ref="F256:G256"/>
    <mergeCell ref="F257:G257"/>
    <mergeCell ref="F258:G258"/>
    <mergeCell ref="F259:G259"/>
    <mergeCell ref="F260:G260"/>
    <mergeCell ref="F272:G272"/>
    <mergeCell ref="F273:G273"/>
    <mergeCell ref="H263:H264"/>
    <mergeCell ref="I263:I264"/>
    <mergeCell ref="F265:G265"/>
    <mergeCell ref="F266:G266"/>
    <mergeCell ref="F270:G270"/>
    <mergeCell ref="F271:G271"/>
    <mergeCell ref="F267:G267"/>
    <mergeCell ref="F268:G268"/>
    <mergeCell ref="F269:G269"/>
    <mergeCell ref="F281:G281"/>
    <mergeCell ref="F282:G282"/>
    <mergeCell ref="F283:G283"/>
    <mergeCell ref="F284:G284"/>
    <mergeCell ref="F285:G285"/>
    <mergeCell ref="F287:G287"/>
    <mergeCell ref="F274:G274"/>
    <mergeCell ref="F275:G275"/>
    <mergeCell ref="F277:G277"/>
    <mergeCell ref="F278:G278"/>
    <mergeCell ref="F279:G279"/>
    <mergeCell ref="F280:G280"/>
    <mergeCell ref="F286:G286"/>
    <mergeCell ref="F276:G276"/>
    <mergeCell ref="F300:G300"/>
    <mergeCell ref="F305:G305"/>
    <mergeCell ref="F288:G288"/>
    <mergeCell ref="F289:G289"/>
    <mergeCell ref="F290:G290"/>
    <mergeCell ref="F291:G291"/>
    <mergeCell ref="F292:G292"/>
    <mergeCell ref="F293:G293"/>
    <mergeCell ref="F297:G297"/>
    <mergeCell ref="F296:G296"/>
    <mergeCell ref="F301:G301"/>
    <mergeCell ref="F302:G302"/>
    <mergeCell ref="F303:G303"/>
    <mergeCell ref="F304:G304"/>
    <mergeCell ref="F359:G359"/>
    <mergeCell ref="F360:G360"/>
    <mergeCell ref="F369:G369"/>
    <mergeCell ref="F371:G371"/>
    <mergeCell ref="F327:G327"/>
    <mergeCell ref="F321:G321"/>
    <mergeCell ref="F322:G322"/>
    <mergeCell ref="F323:G323"/>
    <mergeCell ref="F324:G324"/>
    <mergeCell ref="F332:G332"/>
    <mergeCell ref="F325:G325"/>
    <mergeCell ref="F326:G326"/>
    <mergeCell ref="F339:G339"/>
    <mergeCell ref="F333:G333"/>
    <mergeCell ref="F334:G334"/>
    <mergeCell ref="F335:G335"/>
    <mergeCell ref="F336:G336"/>
    <mergeCell ref="F337:G337"/>
    <mergeCell ref="F338:G338"/>
    <mergeCell ref="F330:G330"/>
    <mergeCell ref="F331:G331"/>
    <mergeCell ref="F344:G344"/>
    <mergeCell ref="F348:G348"/>
    <mergeCell ref="F349:G349"/>
    <mergeCell ref="I364:I365"/>
    <mergeCell ref="F370:G370"/>
    <mergeCell ref="F368:G368"/>
    <mergeCell ref="B381:B382"/>
    <mergeCell ref="C381:C382"/>
    <mergeCell ref="D381:D382"/>
    <mergeCell ref="E381:E382"/>
    <mergeCell ref="F381:G382"/>
    <mergeCell ref="H381:H382"/>
    <mergeCell ref="I381:I382"/>
    <mergeCell ref="F376:G376"/>
    <mergeCell ref="F378:G378"/>
    <mergeCell ref="F379:G379"/>
    <mergeCell ref="F380:G380"/>
    <mergeCell ref="B364:B365"/>
    <mergeCell ref="C364:C365"/>
    <mergeCell ref="D364:D365"/>
    <mergeCell ref="E364:E365"/>
    <mergeCell ref="F364:G365"/>
    <mergeCell ref="F377:G377"/>
    <mergeCell ref="F383:G383"/>
    <mergeCell ref="F384:G384"/>
    <mergeCell ref="F385:G385"/>
    <mergeCell ref="F386:G386"/>
    <mergeCell ref="F387:G387"/>
    <mergeCell ref="F372:G372"/>
    <mergeCell ref="F373:G373"/>
    <mergeCell ref="F374:G374"/>
    <mergeCell ref="H364:H365"/>
    <mergeCell ref="F397:G397"/>
    <mergeCell ref="F391:G391"/>
    <mergeCell ref="F392:G392"/>
    <mergeCell ref="F393:G393"/>
    <mergeCell ref="F394:G394"/>
    <mergeCell ref="F388:G388"/>
    <mergeCell ref="F389:G389"/>
    <mergeCell ref="F390:G390"/>
    <mergeCell ref="F395:G395"/>
    <mergeCell ref="F396:G396"/>
    <mergeCell ref="F317:G317"/>
    <mergeCell ref="F318:G318"/>
    <mergeCell ref="F319:G319"/>
    <mergeCell ref="F320:G320"/>
    <mergeCell ref="F42:G42"/>
    <mergeCell ref="F43:G43"/>
    <mergeCell ref="F45:G45"/>
    <mergeCell ref="F46:G46"/>
    <mergeCell ref="F47:G47"/>
    <mergeCell ref="F44:G44"/>
    <mergeCell ref="F313:G313"/>
    <mergeCell ref="F314:G314"/>
    <mergeCell ref="F315:G315"/>
    <mergeCell ref="F316:G316"/>
    <mergeCell ref="F307:G307"/>
    <mergeCell ref="F308:G308"/>
    <mergeCell ref="F309:G309"/>
    <mergeCell ref="F310:G310"/>
    <mergeCell ref="F311:G311"/>
    <mergeCell ref="F312:G312"/>
    <mergeCell ref="F294:G294"/>
    <mergeCell ref="F295:G295"/>
    <mergeCell ref="F298:G298"/>
    <mergeCell ref="F299:G299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2021 год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</cp:lastModifiedBy>
  <cp:lastPrinted>2020-12-08T09:03:37Z</cp:lastPrinted>
  <dcterms:created xsi:type="dcterms:W3CDTF">2020-11-12T11:56:36Z</dcterms:created>
  <dcterms:modified xsi:type="dcterms:W3CDTF">2021-01-12T04:11:49Z</dcterms:modified>
</cp:coreProperties>
</file>