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15" i="3"/>
  <c r="E16"/>
  <c r="E17"/>
  <c r="F32"/>
  <c r="F31" s="1"/>
  <c r="E33"/>
  <c r="E34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E18" s="1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<sst xmlns="http://schemas.openxmlformats.org/spreadsheetml/2006/main" count="74" uniqueCount="72">
  <si>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</si>
  <si>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</si>
  <si>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</si>
  <si>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</si>
  <si>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</si>
  <si>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</si>
  <si>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</si>
  <si>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</si>
  <si>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</si>
  <si>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</si>
  <si>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</si>
  <si>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</si>
  <si>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</si>
  <si>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</si>
  <si>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</si>
  <si>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</si>
  <si>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</si>
  <si>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</si>
  <si>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</si>
  <si>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</si>
  <si>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</si>
  <si>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</si>
  <si>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</si>
  <si>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</si>
  <si>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</si>
  <si>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</si>
  <si>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</si>
  <si>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</si>
  <si>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</si>
  <si>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</si>
  <si>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</si>
  <si>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</si>
  <si>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</si>
  <si>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</si>
  <si>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</si>
  <si>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</si>
  <si>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</si>
  <si>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</si>
  <si>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</si>
  <si>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</si>
  <si>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</si>
  <si>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</si>
  <si>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</si>
  <si>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</si>
  <si>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</si>
  <si>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</si>
  <si>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</si>
  <si>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</si>
  <si>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</si>
  <si>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</si>
  <si>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</si>
  <si>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</si>
  <si>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</si>
  <si>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</si>
  <si>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</si>
  <si>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</si>
  <si>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</si>
  <si>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</si>
  <si>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</si>
  <si>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</si>
  <si>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</si>
  <si>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</si>
  <si>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</si>
  <si>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</si>
  <si>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</si>
  <si>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</si>
  <si>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</si>
  <si>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</si>
  <si>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</si>
  <si>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01.10.18 г.</t>
  </si>
  <si>
    <t>факт на 01.10.17</t>
  </si>
  <si>
    <t>факт  на 1.10.18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</si>
</sst>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14" fillId="2" borderId="1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zoomScale="96" zoomScaleSheetLayoutView="96" workbookViewId="0">
      <pane xSplit="1" topLeftCell="C1" activePane="topRight" state="frozen"/>
      <selection pane="topRight" activeCell="E46" sqref="E46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69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71</v>
      </c>
      <c r="E8" s="51" t="s">
        <v>63</v>
      </c>
      <c r="F8" s="85" t="s">
        <v>70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75062.3</v>
      </c>
      <c r="D10" s="72">
        <f>D11-D30</f>
        <v>45776.600000000006</v>
      </c>
      <c r="E10" s="73">
        <f>C10-D10</f>
        <v>29285.699999999997</v>
      </c>
      <c r="F10" s="74">
        <f>F11-F30</f>
        <v>45838.299999999996</v>
      </c>
      <c r="G10" s="75">
        <f>D10-F10</f>
        <v>-61.699999999989814</v>
      </c>
      <c r="H10" s="76">
        <f t="shared" ref="H10:H34" si="0">D10/F10*100</f>
        <v>99.86539640431694</v>
      </c>
      <c r="I10" s="77">
        <f>D10/C10*100</f>
        <v>60.984808618973844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81768.7</v>
      </c>
      <c r="D11" s="94">
        <f>D12+D30+D31</f>
        <v>51048.900000000009</v>
      </c>
      <c r="E11" s="78">
        <f t="shared" ref="E11:E46" si="1">C11-D11</f>
        <v>30719.799999999988</v>
      </c>
      <c r="F11" s="66">
        <f>F12+F31+F30</f>
        <v>52043.299999999996</v>
      </c>
      <c r="G11" s="67">
        <f>D11-F11</f>
        <v>-994.3999999999869</v>
      </c>
      <c r="H11" s="76">
        <f t="shared" si="0"/>
        <v>98.089283346751671</v>
      </c>
      <c r="I11" s="68">
        <f>D11/C11*100</f>
        <v>62.430856794837155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5">
        <f>D13+D14+D23+D18</f>
        <v>31577.4</v>
      </c>
      <c r="E12" s="79">
        <f t="shared" si="1"/>
        <v>22368.6</v>
      </c>
      <c r="F12" s="45">
        <f>F13+F14+F23+F18</f>
        <v>32954.1</v>
      </c>
      <c r="G12" s="19">
        <f t="shared" ref="G12:G46" si="2">D12-F12</f>
        <v>-1376.6999999999971</v>
      </c>
      <c r="H12" s="76">
        <f t="shared" si="0"/>
        <v>95.82237111618889</v>
      </c>
      <c r="I12" s="20">
        <f t="shared" ref="I12:I46" si="3">D12/C12*100</f>
        <v>58.535201868535204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1">
        <v>22972.7</v>
      </c>
      <c r="E13" s="80">
        <f t="shared" si="1"/>
        <v>9638.2999999999993</v>
      </c>
      <c r="F13" s="46">
        <v>21651.3</v>
      </c>
      <c r="G13" s="52">
        <f t="shared" si="2"/>
        <v>1321.4000000000015</v>
      </c>
      <c r="H13" s="76">
        <f t="shared" si="0"/>
        <v>106.10309773547087</v>
      </c>
      <c r="I13" s="14">
        <f t="shared" si="3"/>
        <v>70.44463524577597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4770.4000000000005</v>
      </c>
      <c r="E14" s="80">
        <f t="shared" si="1"/>
        <v>2855.5999999999995</v>
      </c>
      <c r="F14" s="46">
        <f>F15+F16+F17</f>
        <v>6208</v>
      </c>
      <c r="G14" s="52">
        <f t="shared" si="2"/>
        <v>-1437.5999999999995</v>
      </c>
      <c r="H14" s="76">
        <f t="shared" si="0"/>
        <v>76.842783505154642</v>
      </c>
      <c r="I14" s="14">
        <f t="shared" si="3"/>
        <v>62.55441909257803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2">
        <v>1840.3</v>
      </c>
      <c r="E15" s="73">
        <f t="shared" si="1"/>
        <v>1003.7</v>
      </c>
      <c r="F15" s="47">
        <v>1836.8</v>
      </c>
      <c r="G15" s="13">
        <f t="shared" si="2"/>
        <v>3.5</v>
      </c>
      <c r="H15" s="76">
        <f t="shared" si="0"/>
        <v>100.1905487804878</v>
      </c>
      <c r="I15" s="14">
        <f t="shared" si="3"/>
        <v>64.708157524613213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2">
        <v>2176.3000000000002</v>
      </c>
      <c r="E16" s="73">
        <f>C16-D16</f>
        <v>820.69999999999982</v>
      </c>
      <c r="F16" s="47">
        <v>2608.6999999999998</v>
      </c>
      <c r="G16" s="13">
        <f t="shared" si="2"/>
        <v>-432.39999999999964</v>
      </c>
      <c r="H16" s="76">
        <f t="shared" si="0"/>
        <v>83.424694292176198</v>
      </c>
      <c r="I16" s="14">
        <f t="shared" si="3"/>
        <v>72.615949282615958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2">
        <v>753.8</v>
      </c>
      <c r="E17" s="73">
        <f t="shared" si="1"/>
        <v>1031.2</v>
      </c>
      <c r="F17" s="47">
        <v>1762.5</v>
      </c>
      <c r="G17" s="13">
        <f t="shared" si="2"/>
        <v>-1008.7</v>
      </c>
      <c r="H17" s="76">
        <f t="shared" si="0"/>
        <v>42.768794326241135</v>
      </c>
      <c r="I17" s="14">
        <f t="shared" si="3"/>
        <v>42.229691876750699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1">
        <f>D19+D20+D21</f>
        <v>3268.3</v>
      </c>
      <c r="E18" s="80">
        <f t="shared" si="1"/>
        <v>9832.7000000000007</v>
      </c>
      <c r="F18" s="46">
        <f>F19+F20+F21</f>
        <v>4564.2</v>
      </c>
      <c r="G18" s="13">
        <f t="shared" si="2"/>
        <v>-1295.8999999999996</v>
      </c>
      <c r="H18" s="76">
        <f t="shared" si="0"/>
        <v>71.607291529731398</v>
      </c>
      <c r="I18" s="14">
        <f t="shared" si="3"/>
        <v>24.946950614456913</v>
      </c>
    </row>
    <row r="19" spans="1:9" ht="13.5" thickBot="1">
      <c r="A19" s="3" t="s">
        <v>17</v>
      </c>
      <c r="B19" s="4" t="s">
        <v>18</v>
      </c>
      <c r="C19" s="42">
        <v>879</v>
      </c>
      <c r="D19" s="93">
        <v>216.1</v>
      </c>
      <c r="E19" s="81">
        <f t="shared" si="1"/>
        <v>662.9</v>
      </c>
      <c r="F19" s="48">
        <v>265.60000000000002</v>
      </c>
      <c r="G19" s="13">
        <f t="shared" si="2"/>
        <v>-49.500000000000028</v>
      </c>
      <c r="H19" s="76">
        <f t="shared" si="0"/>
        <v>81.36295180722891</v>
      </c>
      <c r="I19" s="14">
        <f t="shared" si="3"/>
        <v>24.58475540386803</v>
      </c>
    </row>
    <row r="20" spans="1:9" ht="13.5" thickBot="1">
      <c r="A20" s="3" t="s">
        <v>53</v>
      </c>
      <c r="B20" s="4" t="s">
        <v>52</v>
      </c>
      <c r="C20" s="42">
        <v>4613</v>
      </c>
      <c r="D20" s="93">
        <v>1672.7</v>
      </c>
      <c r="E20" s="81">
        <f t="shared" si="1"/>
        <v>2940.3</v>
      </c>
      <c r="F20" s="48">
        <v>2064</v>
      </c>
      <c r="G20" s="13">
        <f t="shared" si="2"/>
        <v>-391.29999999999995</v>
      </c>
      <c r="H20" s="76">
        <f t="shared" si="0"/>
        <v>81.041666666666671</v>
      </c>
      <c r="I20" s="14">
        <f t="shared" si="3"/>
        <v>36.260567960112731</v>
      </c>
    </row>
    <row r="21" spans="1:9" ht="13.5" thickBot="1">
      <c r="A21" s="3" t="s">
        <v>54</v>
      </c>
      <c r="B21" s="4" t="s">
        <v>51</v>
      </c>
      <c r="C21" s="42">
        <v>7609</v>
      </c>
      <c r="D21" s="93">
        <v>1379.5</v>
      </c>
      <c r="E21" s="81">
        <f t="shared" si="1"/>
        <v>6229.5</v>
      </c>
      <c r="F21" s="48">
        <v>2234.6</v>
      </c>
      <c r="G21" s="13">
        <f t="shared" si="2"/>
        <v>-855.09999999999991</v>
      </c>
      <c r="H21" s="76">
        <f t="shared" si="0"/>
        <v>61.733643605119482</v>
      </c>
      <c r="I21" s="14">
        <f t="shared" si="3"/>
        <v>18.129846234722038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1">
        <v>566</v>
      </c>
      <c r="E23" s="80">
        <f t="shared" si="1"/>
        <v>42</v>
      </c>
      <c r="F23" s="46">
        <v>530.6</v>
      </c>
      <c r="G23" s="13">
        <f t="shared" si="2"/>
        <v>35.399999999999977</v>
      </c>
      <c r="H23" s="76">
        <f t="shared" si="0"/>
        <v>106.67169242367132</v>
      </c>
      <c r="I23" s="14">
        <f t="shared" si="3"/>
        <v>93.092105263157904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6706.4</v>
      </c>
      <c r="D30" s="91">
        <v>5272.3</v>
      </c>
      <c r="E30" s="80">
        <f t="shared" si="1"/>
        <v>1434.0999999999995</v>
      </c>
      <c r="F30" s="46">
        <v>6205</v>
      </c>
      <c r="G30" s="27">
        <f>D30-F30</f>
        <v>-932.69999999999982</v>
      </c>
      <c r="H30" s="76">
        <f t="shared" si="0"/>
        <v>84.968573730862204</v>
      </c>
      <c r="I30" s="24">
        <f t="shared" si="3"/>
        <v>78.615948944292029</v>
      </c>
    </row>
    <row r="31" spans="1:9" ht="18.75" thickBot="1">
      <c r="A31" s="28" t="s">
        <v>39</v>
      </c>
      <c r="B31" s="29"/>
      <c r="C31" s="44">
        <f>C32+C39+C41+C42+C43+C44+C45+C46</f>
        <v>21116.3</v>
      </c>
      <c r="D31" s="44">
        <f>D32+D39+D41+D43+D44+D45+D46+D42</f>
        <v>14199.2</v>
      </c>
      <c r="E31" s="79">
        <f t="shared" si="1"/>
        <v>6917.0999999999985</v>
      </c>
      <c r="F31" s="87">
        <f>F32+F39+F40+F41+F42+F43+F44+F45+F46</f>
        <v>12884.199999999997</v>
      </c>
      <c r="G31" s="30">
        <f t="shared" si="2"/>
        <v>1315.0000000000036</v>
      </c>
      <c r="H31" s="76">
        <f t="shared" si="0"/>
        <v>110.20629918815297</v>
      </c>
      <c r="I31" s="31">
        <f t="shared" si="3"/>
        <v>67.242840838593892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1">
        <f>D33+D34+D36+D37+D38+D35</f>
        <v>5943.8</v>
      </c>
      <c r="E32" s="80">
        <f t="shared" si="1"/>
        <v>2632.8</v>
      </c>
      <c r="F32" s="46">
        <f>F33+F34+F35+F38</f>
        <v>6204.9999999999991</v>
      </c>
      <c r="G32" s="52">
        <f t="shared" si="2"/>
        <v>-261.19999999999891</v>
      </c>
      <c r="H32" s="76">
        <f t="shared" si="0"/>
        <v>95.790491539081401</v>
      </c>
      <c r="I32" s="14">
        <f t="shared" si="3"/>
        <v>69.302520812443163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/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3">
        <v>5437</v>
      </c>
      <c r="E34" s="81">
        <f t="shared" si="1"/>
        <v>2372</v>
      </c>
      <c r="F34" s="48">
        <v>5402.4</v>
      </c>
      <c r="G34" s="13">
        <f t="shared" si="2"/>
        <v>34.600000000000364</v>
      </c>
      <c r="H34" s="76">
        <f t="shared" si="0"/>
        <v>100.64045609358804</v>
      </c>
      <c r="I34" s="14">
        <f t="shared" si="3"/>
        <v>69.624791906774234</v>
      </c>
    </row>
    <row r="35" spans="1:9" ht="21.75" customHeight="1" thickBot="1">
      <c r="A35" s="3" t="s">
        <v>56</v>
      </c>
      <c r="B35" s="4"/>
      <c r="C35" s="42">
        <v>193.6</v>
      </c>
      <c r="D35" s="93">
        <v>67.599999999999994</v>
      </c>
      <c r="E35" s="82">
        <f t="shared" si="1"/>
        <v>126</v>
      </c>
      <c r="F35" s="48">
        <v>25.2</v>
      </c>
      <c r="G35" s="13"/>
      <c r="H35" s="76">
        <f t="shared" ref="H35:H46" si="4">D35/F35*100</f>
        <v>268.25396825396825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3">
        <v>439.2</v>
      </c>
      <c r="E38" s="83">
        <f t="shared" si="1"/>
        <v>134.80000000000001</v>
      </c>
      <c r="F38" s="48">
        <v>777.4</v>
      </c>
      <c r="G38" s="13">
        <f t="shared" si="2"/>
        <v>-338.2</v>
      </c>
      <c r="H38" s="76">
        <f t="shared" si="4"/>
        <v>56.49601234885516</v>
      </c>
      <c r="I38" s="14">
        <f t="shared" si="3"/>
        <v>76.515679442508713</v>
      </c>
    </row>
    <row r="39" spans="1:9" ht="13.5" thickBot="1">
      <c r="A39" s="33" t="s">
        <v>23</v>
      </c>
      <c r="B39" s="34" t="s">
        <v>24</v>
      </c>
      <c r="C39" s="40">
        <v>134</v>
      </c>
      <c r="D39" s="91">
        <v>58.7</v>
      </c>
      <c r="E39" s="80">
        <f t="shared" si="1"/>
        <v>75.3</v>
      </c>
      <c r="F39" s="46">
        <v>78.5</v>
      </c>
      <c r="G39" s="13">
        <f t="shared" si="2"/>
        <v>-19.799999999999997</v>
      </c>
      <c r="H39" s="76">
        <f t="shared" si="4"/>
        <v>74.777070063694268</v>
      </c>
      <c r="I39" s="14">
        <f t="shared" si="3"/>
        <v>43.805970149253731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6835.9</v>
      </c>
      <c r="D41" s="91">
        <v>4369.3</v>
      </c>
      <c r="E41" s="80">
        <f t="shared" si="1"/>
        <v>2466.5999999999995</v>
      </c>
      <c r="F41" s="46">
        <v>5600.6</v>
      </c>
      <c r="G41" s="13">
        <f t="shared" si="2"/>
        <v>-1231.3000000000002</v>
      </c>
      <c r="H41" s="76">
        <f t="shared" si="4"/>
        <v>78.014855551190948</v>
      </c>
      <c r="I41" s="14">
        <f t="shared" si="3"/>
        <v>63.916967773080358</v>
      </c>
    </row>
    <row r="42" spans="1:9" ht="13.5" thickBot="1">
      <c r="A42" s="35" t="s">
        <v>61</v>
      </c>
      <c r="B42" s="34"/>
      <c r="C42" s="40">
        <v>465.3</v>
      </c>
      <c r="D42" s="91">
        <v>506</v>
      </c>
      <c r="E42" s="80">
        <f t="shared" si="1"/>
        <v>-40.699999999999989</v>
      </c>
      <c r="F42" s="46">
        <v>45.4</v>
      </c>
      <c r="G42" s="13">
        <f t="shared" si="2"/>
        <v>460.6</v>
      </c>
      <c r="H42" s="76">
        <f t="shared" si="4"/>
        <v>1114.5374449339208</v>
      </c>
      <c r="I42" s="14">
        <f t="shared" si="3"/>
        <v>108.74704491725768</v>
      </c>
    </row>
    <row r="43" spans="1:9" ht="26.25" thickBot="1">
      <c r="A43" s="35" t="s">
        <v>55</v>
      </c>
      <c r="B43" s="34"/>
      <c r="C43" s="40">
        <v>2315.6999999999998</v>
      </c>
      <c r="D43" s="91">
        <v>1869.5</v>
      </c>
      <c r="E43" s="80">
        <f t="shared" si="1"/>
        <v>446.19999999999982</v>
      </c>
      <c r="F43" s="46">
        <v>257.3</v>
      </c>
      <c r="G43" s="13">
        <f t="shared" si="2"/>
        <v>1612.2</v>
      </c>
      <c r="H43" s="76">
        <f t="shared" si="4"/>
        <v>726.58375437232803</v>
      </c>
      <c r="I43" s="14">
        <f t="shared" si="3"/>
        <v>80.731528263592011</v>
      </c>
    </row>
    <row r="44" spans="1:9" ht="24.75" thickBot="1">
      <c r="A44" s="36" t="s">
        <v>25</v>
      </c>
      <c r="B44" s="34" t="s">
        <v>26</v>
      </c>
      <c r="C44" s="40">
        <v>2027.8</v>
      </c>
      <c r="D44" s="91">
        <v>1002.6</v>
      </c>
      <c r="E44" s="80">
        <f t="shared" si="1"/>
        <v>1025.1999999999998</v>
      </c>
      <c r="F44" s="46">
        <v>75.099999999999994</v>
      </c>
      <c r="G44" s="13">
        <f t="shared" si="2"/>
        <v>927.5</v>
      </c>
      <c r="H44" s="76">
        <f t="shared" si="4"/>
        <v>1335.0199733688416</v>
      </c>
      <c r="I44" s="14">
        <f t="shared" si="3"/>
        <v>49.442745832922377</v>
      </c>
    </row>
    <row r="45" spans="1:9" ht="13.5" thickBot="1">
      <c r="A45" s="33" t="s">
        <v>62</v>
      </c>
      <c r="B45" s="34" t="s">
        <v>0</v>
      </c>
      <c r="C45" s="40">
        <v>761</v>
      </c>
      <c r="D45" s="91">
        <v>434.6</v>
      </c>
      <c r="E45" s="80">
        <f t="shared" si="1"/>
        <v>326.39999999999998</v>
      </c>
      <c r="F45" s="46">
        <v>622.29999999999995</v>
      </c>
      <c r="G45" s="13">
        <f t="shared" si="2"/>
        <v>-187.69999999999993</v>
      </c>
      <c r="H45" s="76">
        <f t="shared" si="4"/>
        <v>69.837698859071196</v>
      </c>
      <c r="I45" s="14">
        <f t="shared" si="3"/>
        <v>57.109067017082793</v>
      </c>
    </row>
    <row r="46" spans="1:9" ht="13.5" thickBot="1">
      <c r="A46" s="33" t="s">
        <v>8</v>
      </c>
      <c r="B46" s="34" t="s">
        <v>9</v>
      </c>
      <c r="C46" s="40">
        <v>0</v>
      </c>
      <c r="D46" s="90">
        <v>14.7</v>
      </c>
      <c r="E46" s="80">
        <f t="shared" si="1"/>
        <v>-14.7</v>
      </c>
      <c r="F46" s="46"/>
      <c r="G46" s="13">
        <f t="shared" si="2"/>
        <v>14.7</v>
      </c>
      <c r="H46" s="76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2018-10-08T03:50:52Z</cp:lastPrinted>
  <dcterms:created xsi:type="dcterms:W3CDTF">2005-06-06T04:55:52Z</dcterms:created>
  <dcterms:modified xsi:type="dcterms:W3CDTF">2018-10-08T04:41:07Z</dcterms:modified>
</cp:coreProperties>
</file>