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D14" i="3"/>
  <c r="E15"/>
  <c r="E16"/>
  <c r="E17"/>
  <c r="F32"/>
  <c r="F31" s="1"/>
  <c r="E33"/>
  <c r="E34"/>
  <c r="E35"/>
  <c r="E36"/>
  <c r="E37"/>
  <c r="E38"/>
  <c r="E39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2"/>
  <c r="C18" l="1"/>
  <c r="E13"/>
  <c r="E19"/>
  <c r="E20"/>
  <c r="E21"/>
  <c r="E22"/>
  <c r="E23"/>
  <c r="E24"/>
  <c r="E25"/>
  <c r="E26"/>
  <c r="E27"/>
  <c r="E28"/>
  <c r="E29"/>
  <c r="E30"/>
  <c r="E40"/>
  <c r="E41"/>
  <c r="E42"/>
  <c r="E43"/>
  <c r="E44"/>
  <c r="E45"/>
  <c r="E46"/>
  <c r="D18"/>
  <c r="E18" s="1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<sst xmlns="http://schemas.openxmlformats.org/spreadsheetml/2006/main" count="74" uniqueCount="72">
  <si>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</si>
  <si>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</si>
  <si>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</si>
  <si>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</si>
  <si>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</si>
  <si>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</si>
  <si>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</si>
  <si>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</si>
  <si>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</si>
  <si>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</si>
  <si>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</si>
  <si>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</si>
  <si>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</si>
  <si>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</si>
  <si>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</si>
  <si>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</si>
  <si>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</si>
  <si>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</si>
  <si>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</si>
  <si>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</si>
  <si>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</si>
  <si>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</si>
  <si>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</si>
  <si>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</si>
  <si>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</si>
  <si>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</si>
  <si>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</si>
  <si>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</si>
  <si>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</si>
  <si>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</si>
  <si>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</si>
  <si>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</si>
  <si>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</si>
  <si>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</si>
  <si>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</si>
  <si>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</si>
  <si>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</si>
  <si>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</si>
  <si>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</si>
  <si>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</si>
  <si>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</si>
  <si>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</si>
  <si>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</si>
  <si>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</si>
  <si>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</si>
  <si>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</si>
  <si>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</si>
  <si>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</si>
  <si>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</si>
  <si>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</si>
  <si>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</si>
  <si>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</si>
  <si>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</si>
  <si>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</si>
  <si>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</si>
  <si>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</si>
  <si>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</si>
  <si>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</si>
  <si>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</si>
  <si>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</si>
  <si>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</si>
  <si>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</si>
  <si>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</si>
  <si>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</si>
  <si>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</si>
  <si>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</si>
  <si>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</si>
  <si>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</si>
  <si>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</si>
  <si>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на 01.11.18 г.</t>
  </si>
  <si>
    <t>факт  на 1.11.18</t>
  </si>
  <si>
    <t>факт на 01.11.17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</si>
</sst>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0" fontId="6" fillId="0" borderId="0" xfId="0" applyFont="1" applyAlignment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165" fontId="5" fillId="15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9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17" zoomScale="96" zoomScaleSheetLayoutView="96" workbookViewId="0">
      <pane xSplit="1" topLeftCell="C1" activePane="topRight" state="frozen"/>
      <selection pane="topRight" activeCell="D53" sqref="D53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7" t="s">
        <v>47</v>
      </c>
      <c r="B1" s="96"/>
      <c r="C1" s="11"/>
      <c r="D1" s="11"/>
      <c r="E1" s="54"/>
      <c r="F1" s="50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5" t="s">
        <v>69</v>
      </c>
      <c r="B3" s="96"/>
      <c r="C3" s="98"/>
      <c r="D3" s="99"/>
      <c r="E3" s="99"/>
      <c r="F3" s="99"/>
      <c r="G3" s="99"/>
      <c r="H3" s="99"/>
      <c r="I3" s="99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86" t="s">
        <v>70</v>
      </c>
      <c r="E8" s="51" t="s">
        <v>63</v>
      </c>
      <c r="F8" s="85" t="s">
        <v>71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55">
        <v>1</v>
      </c>
      <c r="B9" s="55">
        <v>2</v>
      </c>
      <c r="C9" s="56">
        <v>3</v>
      </c>
      <c r="D9" s="57">
        <v>4</v>
      </c>
      <c r="E9" s="58">
        <v>5</v>
      </c>
      <c r="F9" s="59">
        <v>6</v>
      </c>
      <c r="G9" s="60">
        <v>7</v>
      </c>
      <c r="H9" s="61">
        <v>8</v>
      </c>
      <c r="I9" s="62">
        <v>9</v>
      </c>
    </row>
    <row r="10" spans="1:9" s="2" customFormat="1" ht="18.75" customHeight="1" thickBot="1">
      <c r="A10" s="69" t="s">
        <v>58</v>
      </c>
      <c r="B10" s="70"/>
      <c r="C10" s="71">
        <f>C11-C30</f>
        <v>75062.3</v>
      </c>
      <c r="D10" s="72">
        <f>D11-D30</f>
        <v>54166.5</v>
      </c>
      <c r="E10" s="73">
        <f>C10-D10</f>
        <v>20895.800000000003</v>
      </c>
      <c r="F10" s="74">
        <f>F11-F30</f>
        <v>53137.900000000009</v>
      </c>
      <c r="G10" s="75">
        <f>D10-F10</f>
        <v>1028.5999999999913</v>
      </c>
      <c r="H10" s="76">
        <f t="shared" ref="H10:H34" si="0">D10/F10*100</f>
        <v>101.93571819736947</v>
      </c>
      <c r="I10" s="77">
        <f>D10/C10*100</f>
        <v>72.162057384332741</v>
      </c>
    </row>
    <row r="11" spans="1:9" ht="24.75" customHeight="1" thickBot="1">
      <c r="A11" s="63" t="s">
        <v>57</v>
      </c>
      <c r="B11" s="64" t="s">
        <v>6</v>
      </c>
      <c r="C11" s="65">
        <f>C12+C31+C30</f>
        <v>81768.7</v>
      </c>
      <c r="D11" s="93">
        <f>D12+D30+D31</f>
        <v>60082.5</v>
      </c>
      <c r="E11" s="78">
        <f t="shared" ref="E11:E46" si="1">C11-D11</f>
        <v>21686.199999999997</v>
      </c>
      <c r="F11" s="66">
        <f>F12+F31+F30</f>
        <v>58637.100000000006</v>
      </c>
      <c r="G11" s="67">
        <f>D11-F11</f>
        <v>1445.3999999999942</v>
      </c>
      <c r="H11" s="76">
        <f t="shared" si="0"/>
        <v>102.4649923000967</v>
      </c>
      <c r="I11" s="68">
        <f>D11/C11*100</f>
        <v>73.478604894048701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94">
        <f>D13+D14+D23+D18</f>
        <v>38762.9</v>
      </c>
      <c r="E12" s="79">
        <f t="shared" si="1"/>
        <v>15183.099999999999</v>
      </c>
      <c r="F12" s="45">
        <f>F13+F14+F23+F18</f>
        <v>38376.600000000006</v>
      </c>
      <c r="G12" s="19">
        <f t="shared" ref="G12:G46" si="2">D12-F12</f>
        <v>386.29999999999563</v>
      </c>
      <c r="H12" s="76">
        <f t="shared" si="0"/>
        <v>101.00660298202548</v>
      </c>
      <c r="I12" s="20">
        <f t="shared" ref="I12:I46" si="3">D12/C12*100</f>
        <v>71.855003151299442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90">
        <v>26167.9</v>
      </c>
      <c r="E13" s="80">
        <f t="shared" si="1"/>
        <v>6443.0999999999985</v>
      </c>
      <c r="F13" s="46">
        <v>24068.799999999999</v>
      </c>
      <c r="G13" s="52">
        <f t="shared" si="2"/>
        <v>2099.1000000000022</v>
      </c>
      <c r="H13" s="76">
        <f t="shared" si="0"/>
        <v>108.72124908595362</v>
      </c>
      <c r="I13" s="14">
        <f t="shared" si="3"/>
        <v>80.24255619269573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5628.5</v>
      </c>
      <c r="E14" s="80">
        <f t="shared" si="1"/>
        <v>1997.5</v>
      </c>
      <c r="F14" s="46">
        <f>F15+F16+F17</f>
        <v>7176.6</v>
      </c>
      <c r="G14" s="52">
        <f t="shared" si="2"/>
        <v>-1548.1000000000004</v>
      </c>
      <c r="H14" s="76">
        <f t="shared" si="0"/>
        <v>78.428503748293053</v>
      </c>
      <c r="I14" s="14">
        <f t="shared" si="3"/>
        <v>73.80671387359034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91">
        <v>2044.9</v>
      </c>
      <c r="E15" s="73">
        <f t="shared" si="1"/>
        <v>799.09999999999991</v>
      </c>
      <c r="F15" s="47">
        <v>2114.6</v>
      </c>
      <c r="G15" s="13">
        <f t="shared" si="2"/>
        <v>-69.699999999999818</v>
      </c>
      <c r="H15" s="76">
        <f t="shared" si="0"/>
        <v>96.70386834389484</v>
      </c>
      <c r="I15" s="14">
        <f t="shared" si="3"/>
        <v>71.902250351617454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91">
        <v>2829.4</v>
      </c>
      <c r="E16" s="73">
        <f>C16-D16</f>
        <v>167.59999999999991</v>
      </c>
      <c r="F16" s="47">
        <v>3243.6</v>
      </c>
      <c r="G16" s="13">
        <f t="shared" si="2"/>
        <v>-414.19999999999982</v>
      </c>
      <c r="H16" s="76">
        <f t="shared" si="0"/>
        <v>87.23023800715255</v>
      </c>
      <c r="I16" s="14">
        <f t="shared" si="3"/>
        <v>94.407741074407753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91">
        <v>754.2</v>
      </c>
      <c r="E17" s="73">
        <f t="shared" si="1"/>
        <v>1030.8</v>
      </c>
      <c r="F17" s="47">
        <v>1818.4</v>
      </c>
      <c r="G17" s="13">
        <f t="shared" si="2"/>
        <v>-1064.2</v>
      </c>
      <c r="H17" s="76">
        <f t="shared" si="0"/>
        <v>41.476022877254728</v>
      </c>
      <c r="I17" s="14">
        <f t="shared" si="3"/>
        <v>42.252100840336141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90">
        <f>D19+D20+D21</f>
        <v>6353.6</v>
      </c>
      <c r="E18" s="80">
        <f t="shared" si="1"/>
        <v>6747.4</v>
      </c>
      <c r="F18" s="46">
        <f>F19+F20+F21</f>
        <v>6555.2999999999993</v>
      </c>
      <c r="G18" s="13">
        <f t="shared" si="2"/>
        <v>-201.69999999999891</v>
      </c>
      <c r="H18" s="76">
        <f t="shared" si="0"/>
        <v>96.923100392049193</v>
      </c>
      <c r="I18" s="14">
        <f t="shared" si="3"/>
        <v>48.497061293031066</v>
      </c>
    </row>
    <row r="19" spans="1:9" ht="13.5" thickBot="1">
      <c r="A19" s="3" t="s">
        <v>17</v>
      </c>
      <c r="B19" s="4" t="s">
        <v>18</v>
      </c>
      <c r="C19" s="42">
        <v>879</v>
      </c>
      <c r="D19" s="92">
        <v>486</v>
      </c>
      <c r="E19" s="81">
        <f t="shared" si="1"/>
        <v>393</v>
      </c>
      <c r="F19" s="48">
        <v>422.7</v>
      </c>
      <c r="G19" s="13">
        <f t="shared" si="2"/>
        <v>63.300000000000011</v>
      </c>
      <c r="H19" s="76">
        <f t="shared" si="0"/>
        <v>114.97515968772178</v>
      </c>
      <c r="I19" s="14">
        <f t="shared" si="3"/>
        <v>55.290102389078498</v>
      </c>
    </row>
    <row r="20" spans="1:9" ht="13.5" thickBot="1">
      <c r="A20" s="3" t="s">
        <v>53</v>
      </c>
      <c r="B20" s="4" t="s">
        <v>52</v>
      </c>
      <c r="C20" s="42">
        <v>4613</v>
      </c>
      <c r="D20" s="92">
        <v>1919.4</v>
      </c>
      <c r="E20" s="81">
        <f t="shared" si="1"/>
        <v>2693.6</v>
      </c>
      <c r="F20" s="48">
        <v>2358.1999999999998</v>
      </c>
      <c r="G20" s="13">
        <f t="shared" si="2"/>
        <v>-438.79999999999973</v>
      </c>
      <c r="H20" s="76">
        <f t="shared" si="0"/>
        <v>81.392587566788251</v>
      </c>
      <c r="I20" s="14">
        <f t="shared" si="3"/>
        <v>41.60849772382398</v>
      </c>
    </row>
    <row r="21" spans="1:9" ht="13.5" thickBot="1">
      <c r="A21" s="3" t="s">
        <v>54</v>
      </c>
      <c r="B21" s="4" t="s">
        <v>51</v>
      </c>
      <c r="C21" s="42">
        <v>7609</v>
      </c>
      <c r="D21" s="92">
        <v>3948.2</v>
      </c>
      <c r="E21" s="81">
        <f t="shared" si="1"/>
        <v>3660.8</v>
      </c>
      <c r="F21" s="48">
        <v>3774.4</v>
      </c>
      <c r="G21" s="13">
        <f t="shared" si="2"/>
        <v>173.79999999999973</v>
      </c>
      <c r="H21" s="76">
        <f t="shared" si="0"/>
        <v>104.60470538363712</v>
      </c>
      <c r="I21" s="14">
        <f t="shared" si="3"/>
        <v>51.888553029307396</v>
      </c>
    </row>
    <row r="22" spans="1:9" ht="0.75" customHeight="1" thickBot="1">
      <c r="A22" s="3"/>
      <c r="C22" s="42"/>
      <c r="D22" s="88">
        <v>468.9</v>
      </c>
      <c r="E22" s="73">
        <f t="shared" si="1"/>
        <v>-468.9</v>
      </c>
      <c r="F22" s="48">
        <v>644.29999999999995</v>
      </c>
      <c r="G22" s="13">
        <f t="shared" si="2"/>
        <v>-175.39999999999998</v>
      </c>
      <c r="H22" s="76">
        <f t="shared" si="0"/>
        <v>72.776656836877223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90">
        <v>612.9</v>
      </c>
      <c r="E23" s="80">
        <f t="shared" si="1"/>
        <v>-4.8999999999999773</v>
      </c>
      <c r="F23" s="46">
        <v>575.9</v>
      </c>
      <c r="G23" s="13">
        <f t="shared" si="2"/>
        <v>37</v>
      </c>
      <c r="H23" s="76">
        <f t="shared" si="0"/>
        <v>106.42472651501997</v>
      </c>
      <c r="I23" s="14">
        <f t="shared" si="3"/>
        <v>100.80592105263158</v>
      </c>
    </row>
    <row r="24" spans="1:9" ht="21" customHeight="1" thickBot="1">
      <c r="A24" s="33" t="s">
        <v>21</v>
      </c>
      <c r="B24" s="34" t="s">
        <v>22</v>
      </c>
      <c r="C24" s="40"/>
      <c r="D24" s="84"/>
      <c r="E24" s="80">
        <f t="shared" si="1"/>
        <v>0</v>
      </c>
      <c r="F24" s="46"/>
      <c r="G24" s="13">
        <f t="shared" si="2"/>
        <v>0</v>
      </c>
      <c r="H24" s="76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88"/>
      <c r="E25" s="80">
        <f t="shared" si="1"/>
        <v>0</v>
      </c>
      <c r="F25" s="48"/>
      <c r="G25" s="13">
        <f t="shared" si="2"/>
        <v>0</v>
      </c>
      <c r="H25" s="76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88"/>
      <c r="E26" s="80">
        <f t="shared" si="1"/>
        <v>0</v>
      </c>
      <c r="F26" s="48"/>
      <c r="G26" s="13">
        <f t="shared" si="2"/>
        <v>0</v>
      </c>
      <c r="H26" s="76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88"/>
      <c r="E27" s="80">
        <f t="shared" si="1"/>
        <v>0</v>
      </c>
      <c r="F27" s="48"/>
      <c r="G27" s="13">
        <f t="shared" si="2"/>
        <v>0</v>
      </c>
      <c r="H27" s="76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88"/>
      <c r="E28" s="80">
        <f t="shared" si="1"/>
        <v>0</v>
      </c>
      <c r="F28" s="48"/>
      <c r="G28" s="13">
        <f t="shared" si="2"/>
        <v>0</v>
      </c>
      <c r="H28" s="76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89"/>
      <c r="E29" s="80">
        <f t="shared" si="1"/>
        <v>0</v>
      </c>
      <c r="F29" s="49"/>
      <c r="G29" s="23">
        <f t="shared" si="2"/>
        <v>0</v>
      </c>
      <c r="H29" s="76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6706.4</v>
      </c>
      <c r="D30" s="90">
        <v>5916</v>
      </c>
      <c r="E30" s="80">
        <f t="shared" si="1"/>
        <v>790.39999999999964</v>
      </c>
      <c r="F30" s="46">
        <v>5499.2</v>
      </c>
      <c r="G30" s="27">
        <f>D30-F30</f>
        <v>416.80000000000018</v>
      </c>
      <c r="H30" s="76">
        <f t="shared" si="0"/>
        <v>107.57928425952865</v>
      </c>
      <c r="I30" s="24">
        <f t="shared" si="3"/>
        <v>88.214243111058096</v>
      </c>
    </row>
    <row r="31" spans="1:9" ht="18.75" thickBot="1">
      <c r="A31" s="28" t="s">
        <v>39</v>
      </c>
      <c r="B31" s="29"/>
      <c r="C31" s="44">
        <f>C32+C39+C41+C42+C43+C44+C45+C46</f>
        <v>21116.3</v>
      </c>
      <c r="D31" s="44">
        <f>D32+D39+D41+D43+D44+D45+D46+D42</f>
        <v>15403.599999999999</v>
      </c>
      <c r="E31" s="79">
        <f t="shared" si="1"/>
        <v>5712.7000000000007</v>
      </c>
      <c r="F31" s="87">
        <f>F32+F39+F40+F41+F42+F43+F44+F45+F46</f>
        <v>14761.3</v>
      </c>
      <c r="G31" s="30">
        <f t="shared" si="2"/>
        <v>642.29999999999927</v>
      </c>
      <c r="H31" s="76">
        <f t="shared" si="0"/>
        <v>104.35124277672021</v>
      </c>
      <c r="I31" s="31">
        <f t="shared" si="3"/>
        <v>72.946491572860765</v>
      </c>
    </row>
    <row r="32" spans="1:9" ht="34.5" thickBot="1">
      <c r="A32" s="33" t="s">
        <v>1</v>
      </c>
      <c r="B32" s="34" t="s">
        <v>2</v>
      </c>
      <c r="C32" s="40">
        <f>C33+C34+C36+C37+C38+C35</f>
        <v>8576.6</v>
      </c>
      <c r="D32" s="90">
        <f>D33+D34+D36+D37+D38+D35</f>
        <v>6419.7000000000007</v>
      </c>
      <c r="E32" s="80">
        <f t="shared" si="1"/>
        <v>2156.8999999999996</v>
      </c>
      <c r="F32" s="46">
        <f>F33+F34+F35+F38</f>
        <v>7092.1</v>
      </c>
      <c r="G32" s="52">
        <f t="shared" si="2"/>
        <v>-672.39999999999964</v>
      </c>
      <c r="H32" s="76">
        <f t="shared" si="0"/>
        <v>90.519028214492195</v>
      </c>
      <c r="I32" s="14">
        <f t="shared" si="3"/>
        <v>74.851339691719332</v>
      </c>
    </row>
    <row r="33" spans="1:9" ht="23.25" thickBot="1">
      <c r="A33" s="6" t="s">
        <v>28</v>
      </c>
      <c r="B33" s="7" t="s">
        <v>27</v>
      </c>
      <c r="C33" s="42"/>
      <c r="D33" s="88"/>
      <c r="E33" s="81">
        <f t="shared" si="1"/>
        <v>0</v>
      </c>
      <c r="F33" s="48"/>
      <c r="G33" s="13">
        <f t="shared" si="2"/>
        <v>0</v>
      </c>
      <c r="H33" s="76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92">
        <v>5745.5</v>
      </c>
      <c r="E34" s="81">
        <f t="shared" si="1"/>
        <v>2063.5</v>
      </c>
      <c r="F34" s="48">
        <v>6146.3</v>
      </c>
      <c r="G34" s="13">
        <f t="shared" si="2"/>
        <v>-400.80000000000018</v>
      </c>
      <c r="H34" s="76">
        <f t="shared" si="0"/>
        <v>93.479003628199081</v>
      </c>
      <c r="I34" s="14">
        <f t="shared" si="3"/>
        <v>73.575361762069406</v>
      </c>
    </row>
    <row r="35" spans="1:9" ht="21.75" customHeight="1" thickBot="1">
      <c r="A35" s="3" t="s">
        <v>56</v>
      </c>
      <c r="B35" s="4"/>
      <c r="C35" s="42">
        <v>193.6</v>
      </c>
      <c r="D35" s="92">
        <v>193.6</v>
      </c>
      <c r="E35" s="82">
        <f t="shared" si="1"/>
        <v>0</v>
      </c>
      <c r="F35" s="48">
        <v>51.2</v>
      </c>
      <c r="G35" s="13"/>
      <c r="H35" s="76">
        <f t="shared" ref="H35:H46" si="4">D35/F35*100</f>
        <v>378.12499999999994</v>
      </c>
      <c r="I35" s="14"/>
    </row>
    <row r="36" spans="1:9" ht="1.5" hidden="1" customHeight="1">
      <c r="A36" s="3"/>
      <c r="B36" s="4" t="s">
        <v>35</v>
      </c>
      <c r="C36" s="42"/>
      <c r="D36" s="88"/>
      <c r="E36" s="81">
        <f t="shared" si="1"/>
        <v>0</v>
      </c>
      <c r="F36" s="48"/>
      <c r="G36" s="13">
        <f t="shared" si="2"/>
        <v>0</v>
      </c>
      <c r="H36" s="76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88"/>
      <c r="E37" s="81">
        <f t="shared" si="1"/>
        <v>0</v>
      </c>
      <c r="F37" s="48"/>
      <c r="G37" s="13">
        <f t="shared" si="2"/>
        <v>0</v>
      </c>
      <c r="H37" s="76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92">
        <v>480.6</v>
      </c>
      <c r="E38" s="83">
        <f t="shared" si="1"/>
        <v>93.399999999999977</v>
      </c>
      <c r="F38" s="48">
        <v>894.6</v>
      </c>
      <c r="G38" s="13">
        <f t="shared" si="2"/>
        <v>-414</v>
      </c>
      <c r="H38" s="76">
        <f t="shared" si="4"/>
        <v>53.722334004024141</v>
      </c>
      <c r="I38" s="14">
        <f t="shared" si="3"/>
        <v>83.728222996515683</v>
      </c>
    </row>
    <row r="39" spans="1:9" ht="13.5" thickBot="1">
      <c r="A39" s="33" t="s">
        <v>23</v>
      </c>
      <c r="B39" s="34" t="s">
        <v>24</v>
      </c>
      <c r="C39" s="40">
        <v>134</v>
      </c>
      <c r="D39" s="90">
        <v>80.400000000000006</v>
      </c>
      <c r="E39" s="80">
        <f t="shared" si="1"/>
        <v>53.599999999999994</v>
      </c>
      <c r="F39" s="46">
        <v>87.7</v>
      </c>
      <c r="G39" s="13">
        <f t="shared" si="2"/>
        <v>-7.2999999999999972</v>
      </c>
      <c r="H39" s="76">
        <f t="shared" si="4"/>
        <v>91.676168757126575</v>
      </c>
      <c r="I39" s="14">
        <f t="shared" si="3"/>
        <v>60.000000000000007</v>
      </c>
    </row>
    <row r="40" spans="1:9" ht="13.5" thickBot="1">
      <c r="A40" s="33"/>
      <c r="B40" s="26"/>
      <c r="C40" s="40"/>
      <c r="D40" s="84"/>
      <c r="E40" s="80">
        <f t="shared" si="1"/>
        <v>0</v>
      </c>
      <c r="F40" s="46"/>
      <c r="G40" s="13">
        <f t="shared" si="2"/>
        <v>0</v>
      </c>
      <c r="H40" s="76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6835.9</v>
      </c>
      <c r="D41" s="90">
        <v>5002.2</v>
      </c>
      <c r="E41" s="80">
        <f t="shared" si="1"/>
        <v>1833.6999999999998</v>
      </c>
      <c r="F41" s="46">
        <v>6329</v>
      </c>
      <c r="G41" s="13">
        <f t="shared" si="2"/>
        <v>-1326.8000000000002</v>
      </c>
      <c r="H41" s="76">
        <f t="shared" si="4"/>
        <v>79.036182651287717</v>
      </c>
      <c r="I41" s="14">
        <f t="shared" si="3"/>
        <v>73.175441419564351</v>
      </c>
    </row>
    <row r="42" spans="1:9" ht="13.5" thickBot="1">
      <c r="A42" s="35" t="s">
        <v>61</v>
      </c>
      <c r="B42" s="34"/>
      <c r="C42" s="40">
        <v>465.3</v>
      </c>
      <c r="D42" s="90">
        <v>528.9</v>
      </c>
      <c r="E42" s="80">
        <f t="shared" si="1"/>
        <v>-63.599999999999966</v>
      </c>
      <c r="F42" s="46">
        <v>45.6</v>
      </c>
      <c r="G42" s="13">
        <f t="shared" si="2"/>
        <v>483.29999999999995</v>
      </c>
      <c r="H42" s="76">
        <f t="shared" si="4"/>
        <v>1159.8684210526314</v>
      </c>
      <c r="I42" s="14">
        <f t="shared" si="3"/>
        <v>113.66860090264346</v>
      </c>
    </row>
    <row r="43" spans="1:9" ht="26.25" thickBot="1">
      <c r="A43" s="35" t="s">
        <v>55</v>
      </c>
      <c r="B43" s="34"/>
      <c r="C43" s="40">
        <v>2315.6999999999998</v>
      </c>
      <c r="D43" s="90">
        <v>1902</v>
      </c>
      <c r="E43" s="80">
        <f t="shared" si="1"/>
        <v>413.69999999999982</v>
      </c>
      <c r="F43" s="46">
        <v>346.5</v>
      </c>
      <c r="G43" s="13">
        <f t="shared" si="2"/>
        <v>1555.5</v>
      </c>
      <c r="H43" s="76">
        <f t="shared" si="4"/>
        <v>548.9177489177489</v>
      </c>
      <c r="I43" s="14">
        <f t="shared" si="3"/>
        <v>82.134991579220113</v>
      </c>
    </row>
    <row r="44" spans="1:9" ht="24.75" thickBot="1">
      <c r="A44" s="36" t="s">
        <v>25</v>
      </c>
      <c r="B44" s="34" t="s">
        <v>26</v>
      </c>
      <c r="C44" s="40">
        <v>2027.8</v>
      </c>
      <c r="D44" s="90">
        <v>1002.6</v>
      </c>
      <c r="E44" s="80">
        <f t="shared" si="1"/>
        <v>1025.1999999999998</v>
      </c>
      <c r="F44" s="46">
        <v>161</v>
      </c>
      <c r="G44" s="13">
        <f t="shared" si="2"/>
        <v>841.6</v>
      </c>
      <c r="H44" s="76">
        <f t="shared" si="4"/>
        <v>622.73291925465844</v>
      </c>
      <c r="I44" s="14">
        <f t="shared" si="3"/>
        <v>49.442745832922377</v>
      </c>
    </row>
    <row r="45" spans="1:9" ht="13.5" thickBot="1">
      <c r="A45" s="33" t="s">
        <v>62</v>
      </c>
      <c r="B45" s="34" t="s">
        <v>0</v>
      </c>
      <c r="C45" s="40">
        <v>761</v>
      </c>
      <c r="D45" s="90">
        <v>459.9</v>
      </c>
      <c r="E45" s="80">
        <f t="shared" si="1"/>
        <v>301.10000000000002</v>
      </c>
      <c r="F45" s="46">
        <v>699.4</v>
      </c>
      <c r="G45" s="13">
        <f t="shared" si="2"/>
        <v>-239.5</v>
      </c>
      <c r="H45" s="76">
        <f t="shared" si="4"/>
        <v>65.756362596511295</v>
      </c>
      <c r="I45" s="14">
        <f t="shared" si="3"/>
        <v>60.433639947437577</v>
      </c>
    </row>
    <row r="46" spans="1:9" ht="13.5" thickBot="1">
      <c r="A46" s="33" t="s">
        <v>8</v>
      </c>
      <c r="B46" s="34" t="s">
        <v>9</v>
      </c>
      <c r="C46" s="40">
        <v>0</v>
      </c>
      <c r="D46" s="100">
        <v>7.9</v>
      </c>
      <c r="E46" s="80">
        <f t="shared" si="1"/>
        <v>-7.9</v>
      </c>
      <c r="F46" s="46"/>
      <c r="G46" s="13">
        <f t="shared" si="2"/>
        <v>7.9</v>
      </c>
      <c r="H46" s="76" t="e">
        <f t="shared" si="4"/>
        <v>#DIV/0!</v>
      </c>
      <c r="I46" s="14" t="e">
        <f t="shared" si="3"/>
        <v>#DIV/0!</v>
      </c>
    </row>
    <row r="47" spans="1:9" ht="12.75">
      <c r="A47" s="1" t="s">
        <v>68</v>
      </c>
      <c r="D47" s="53"/>
      <c r="E47" s="53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2018-11-09T03:28:50Z</cp:lastPrinted>
  <dcterms:created xsi:type="dcterms:W3CDTF">2005-06-06T04:55:52Z</dcterms:created>
  <dcterms:modified xsi:type="dcterms:W3CDTF">2018-11-09T03:30:43Z</dcterms:modified>
</cp:coreProperties>
</file>