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7" sheetId="3" r:id="rId1"/>
  </sheets>
  <definedNames>
    <definedName name="_xlnm.Print_Area" localSheetId="0">'2017'!$A$1:$H$48</definedName>
  </definedNames>
  <calcPr calcId="124519"/>
</workbook>
</file>

<file path=xl/calcChain.xml><?xml version="1.0" encoding="utf-8"?>
<calcChain xmlns="http://schemas.openxmlformats.org/spreadsheetml/2006/main">
  <c r="D32" i="3"/>
  <c r="D31" s="1"/>
  <c r="C32"/>
  <c r="F43"/>
  <c r="G43"/>
  <c r="H43"/>
  <c r="E14"/>
  <c r="E32"/>
  <c r="E31" s="1"/>
  <c r="H30"/>
  <c r="D14"/>
  <c r="C31"/>
  <c r="G15"/>
  <c r="G16"/>
  <c r="G17"/>
  <c r="G19"/>
  <c r="G20"/>
  <c r="G21"/>
  <c r="G13"/>
  <c r="H42"/>
  <c r="D18"/>
  <c r="G22"/>
  <c r="G24"/>
  <c r="G25"/>
  <c r="G26"/>
  <c r="G27"/>
  <c r="G28"/>
  <c r="G29"/>
  <c r="G30"/>
  <c r="G33"/>
  <c r="G36"/>
  <c r="G37"/>
  <c r="G38"/>
  <c r="G40"/>
  <c r="G41"/>
  <c r="G42"/>
  <c r="G45"/>
  <c r="G46"/>
  <c r="F30"/>
  <c r="F42"/>
  <c r="F36"/>
  <c r="H36"/>
  <c r="F13"/>
  <c r="F16"/>
  <c r="F17"/>
  <c r="F19"/>
  <c r="F20"/>
  <c r="F21"/>
  <c r="F22"/>
  <c r="F24"/>
  <c r="F25"/>
  <c r="F26"/>
  <c r="F27"/>
  <c r="F28"/>
  <c r="F29"/>
  <c r="F33"/>
  <c r="F34"/>
  <c r="F37"/>
  <c r="F38"/>
  <c r="F40"/>
  <c r="F41"/>
  <c r="F45"/>
  <c r="F46"/>
  <c r="F44"/>
  <c r="H13"/>
  <c r="H16"/>
  <c r="H17"/>
  <c r="H19"/>
  <c r="H20"/>
  <c r="H21"/>
  <c r="H22"/>
  <c r="H24"/>
  <c r="H25"/>
  <c r="H26"/>
  <c r="H27"/>
  <c r="H28"/>
  <c r="H29"/>
  <c r="H33"/>
  <c r="H34"/>
  <c r="H37"/>
  <c r="H38"/>
  <c r="H40"/>
  <c r="H41"/>
  <c r="H45"/>
  <c r="H46"/>
  <c r="F23"/>
  <c r="E18"/>
  <c r="C18"/>
  <c r="H39"/>
  <c r="C14"/>
  <c r="F39"/>
  <c r="G39"/>
  <c r="G23"/>
  <c r="G44"/>
  <c r="H44"/>
  <c r="F15"/>
  <c r="H23"/>
  <c r="H15"/>
  <c r="C12" l="1"/>
  <c r="C11" s="1"/>
  <c r="C10" s="1"/>
  <c r="H18"/>
  <c r="G14"/>
  <c r="H14"/>
  <c r="F14"/>
  <c r="E12"/>
  <c r="D12"/>
  <c r="D11" s="1"/>
  <c r="G32"/>
  <c r="F18"/>
  <c r="H32"/>
  <c r="F32"/>
  <c r="G18"/>
  <c r="H11" l="1"/>
  <c r="D10"/>
  <c r="H12"/>
  <c r="F12"/>
  <c r="G12"/>
  <c r="E11"/>
  <c r="G31"/>
  <c r="H31"/>
  <c r="F31"/>
  <c r="F11" l="1"/>
  <c r="E10"/>
  <c r="G10" s="1"/>
  <c r="H10"/>
  <c r="G11"/>
  <c r="F10" l="1"/>
</calcChain>
</file>

<file path=xl/sharedStrings.xml><?xml version="1.0" encoding="utf-8"?>
<sst xmlns="http://schemas.openxmlformats.org/spreadsheetml/2006/main" count="73" uniqueCount="71">
  <si>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</si>
  <si>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</si>
  <si>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</si>
  <si>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</si>
  <si>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</si>
  <si>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</si>
  <si>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</si>
  <si>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</si>
  <si>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</si>
  <si>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</si>
  <si>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</si>
  <si>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</si>
  <si>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</si>
  <si>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</si>
  <si>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</si>
  <si>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</si>
  <si>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</si>
  <si>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</si>
  <si>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</si>
  <si>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</si>
  <si>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</si>
  <si>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</si>
  <si>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</si>
  <si>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</si>
  <si>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</si>
  <si>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</si>
  <si>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</si>
  <si>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</si>
  <si>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</si>
  <si>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</si>
  <si>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</si>
  <si>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</si>
  <si>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</si>
  <si>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</si>
  <si>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</si>
  <si>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</si>
  <si>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</si>
  <si>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</si>
  <si>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</si>
  <si>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</si>
  <si>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</si>
  <si>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</si>
  <si>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</si>
  <si>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</si>
  <si>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</si>
  <si>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</si>
  <si>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</si>
  <si>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</si>
  <si>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</si>
  <si>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</si>
  <si>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</si>
  <si>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</si>
  <si>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</si>
  <si>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</si>
  <si>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</si>
  <si>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</si>
  <si>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</si>
  <si>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</si>
  <si>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</si>
  <si>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Герасимова Т.Н.</t>
  </si>
  <si>
    <t>Доходы, поступившие в порядке возмещения расходов</t>
  </si>
  <si>
    <t>план 2017</t>
  </si>
  <si>
    <t>прочие доходы от компенсаци и затрат государ.</t>
  </si>
  <si>
    <t>Арендная плата за земли, находящиесся в собственности поселений</t>
  </si>
  <si>
    <t>факт.           отклонение от 2016</t>
  </si>
  <si>
    <t>исполнение 2017,      %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</si>
  <si>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</si>
  <si>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</si>
  <si>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на 01.06.17 г.</t>
  </si>
  <si>
    <t>факт  на 1.06.17</t>
  </si>
  <si>
    <t>факт на 01.06.16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</si>
</sst>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4" fontId="5" fillId="5" borderId="4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5" borderId="18" xfId="0" applyNumberFormat="1" applyFont="1" applyFill="1" applyBorder="1" applyAlignment="1">
      <alignment vertical="top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0" fontId="0" fillId="4" borderId="15" xfId="0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vertical="top"/>
    </xf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2" borderId="13" xfId="0" applyNumberFormat="1" applyFont="1" applyFill="1" applyBorder="1"/>
    <xf numFmtId="165" fontId="9" fillId="5" borderId="24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0" borderId="25" xfId="0" applyNumberFormat="1" applyFont="1" applyBorder="1"/>
    <xf numFmtId="165" fontId="9" fillId="4" borderId="26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8" fillId="8" borderId="20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/>
    </xf>
    <xf numFmtId="165" fontId="9" fillId="2" borderId="0" xfId="0" applyNumberFormat="1" applyFont="1" applyFill="1" applyBorder="1"/>
    <xf numFmtId="0" fontId="11" fillId="0" borderId="27" xfId="0" applyFont="1" applyBorder="1" applyAlignment="1">
      <alignment horizontal="center" vertical="justify"/>
    </xf>
    <xf numFmtId="49" fontId="5" fillId="11" borderId="28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49" fontId="5" fillId="11" borderId="28" xfId="0" applyNumberFormat="1" applyFont="1" applyFill="1" applyBorder="1" applyAlignment="1">
      <alignment horizontal="center" vertical="top" wrapText="1"/>
    </xf>
    <xf numFmtId="165" fontId="5" fillId="11" borderId="20" xfId="0" applyNumberFormat="1" applyFont="1" applyFill="1" applyBorder="1" applyAlignment="1">
      <alignment horizontal="center" vertical="top"/>
    </xf>
    <xf numFmtId="165" fontId="5" fillId="11" borderId="6" xfId="0" applyNumberFormat="1" applyFont="1" applyFill="1" applyBorder="1" applyAlignment="1">
      <alignment horizontal="center" vertical="top"/>
    </xf>
    <xf numFmtId="164" fontId="5" fillId="11" borderId="15" xfId="0" applyNumberFormat="1" applyFont="1" applyFill="1" applyBorder="1" applyAlignment="1">
      <alignment horizontal="center" vertical="top"/>
    </xf>
    <xf numFmtId="164" fontId="5" fillId="11" borderId="7" xfId="0" applyNumberFormat="1" applyFont="1" applyFill="1" applyBorder="1" applyAlignment="1">
      <alignment horizontal="center" vertical="top"/>
    </xf>
    <xf numFmtId="164" fontId="5" fillId="3" borderId="21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topLeftCell="A24" zoomScale="96" zoomScaleSheetLayoutView="96" workbookViewId="0">
      <pane xSplit="1" topLeftCell="C1" activePane="topRight" state="frozen"/>
      <selection pane="topRight" activeCell="D46" sqref="D46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88" t="s">
        <v>50</v>
      </c>
      <c r="B1" s="87"/>
      <c r="C1" s="12"/>
      <c r="D1" s="12"/>
      <c r="E1" s="71"/>
    </row>
    <row r="2" spans="1:8" ht="15" customHeight="1">
      <c r="A2" s="11" t="s">
        <v>44</v>
      </c>
      <c r="B2" s="11"/>
      <c r="C2" s="11"/>
      <c r="D2" s="11"/>
      <c r="E2" s="11"/>
      <c r="H2" s="14" t="s">
        <v>46</v>
      </c>
    </row>
    <row r="3" spans="1:8" ht="17.25" customHeight="1" thickBot="1">
      <c r="A3" s="86" t="s">
        <v>68</v>
      </c>
      <c r="B3" s="87"/>
      <c r="C3" s="89"/>
      <c r="D3" s="90"/>
      <c r="E3" s="90"/>
      <c r="F3" s="90"/>
      <c r="G3" s="90"/>
      <c r="H3" s="90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45" t="s">
        <v>61</v>
      </c>
      <c r="D8" s="75" t="s">
        <v>69</v>
      </c>
      <c r="E8" s="70" t="s">
        <v>70</v>
      </c>
      <c r="F8" s="17" t="s">
        <v>64</v>
      </c>
      <c r="G8" s="38" t="s">
        <v>51</v>
      </c>
      <c r="H8" s="18" t="s">
        <v>65</v>
      </c>
    </row>
    <row r="9" spans="1:8" s="3" customFormat="1" ht="13.5" thickBot="1">
      <c r="A9" s="2">
        <v>1</v>
      </c>
      <c r="B9" s="2">
        <v>2</v>
      </c>
      <c r="C9" s="72">
        <v>3</v>
      </c>
      <c r="D9" s="73">
        <v>4</v>
      </c>
      <c r="E9" s="53">
        <v>5</v>
      </c>
      <c r="F9" s="77">
        <v>6</v>
      </c>
      <c r="G9" s="79">
        <v>7</v>
      </c>
      <c r="H9" s="78">
        <v>8</v>
      </c>
    </row>
    <row r="10" spans="1:8" s="3" customFormat="1" ht="18.75" customHeight="1">
      <c r="A10" s="80" t="s">
        <v>67</v>
      </c>
      <c r="B10" s="76"/>
      <c r="C10" s="81">
        <f>C11-C30</f>
        <v>66107</v>
      </c>
      <c r="D10" s="81">
        <f>D11-D30</f>
        <v>26058</v>
      </c>
      <c r="E10" s="81">
        <f>E11-E30</f>
        <v>22026.100000000002</v>
      </c>
      <c r="F10" s="82">
        <f>D10-E10</f>
        <v>4031.8999999999978</v>
      </c>
      <c r="G10" s="83">
        <f>D10/E10*100</f>
        <v>118.30510167483122</v>
      </c>
      <c r="H10" s="84">
        <f>D10/C10*100</f>
        <v>39.417913382849015</v>
      </c>
    </row>
    <row r="11" spans="1:8" ht="24.75" customHeight="1">
      <c r="A11" s="23" t="s">
        <v>66</v>
      </c>
      <c r="B11" s="24" t="s">
        <v>7</v>
      </c>
      <c r="C11" s="46">
        <f>C12+C31+C30</f>
        <v>73078</v>
      </c>
      <c r="D11" s="62">
        <f>D12+D31+D30</f>
        <v>28641.3</v>
      </c>
      <c r="E11" s="54">
        <f>E12+E31+E30</f>
        <v>25444.2</v>
      </c>
      <c r="F11" s="25">
        <f>D11-E11</f>
        <v>3197.0999999999985</v>
      </c>
      <c r="G11" s="39">
        <f>D11/E11*100</f>
        <v>112.56514254722096</v>
      </c>
      <c r="H11" s="26">
        <f>D11/C11*100</f>
        <v>39.192780316921642</v>
      </c>
    </row>
    <row r="12" spans="1:8" ht="20.25" customHeight="1">
      <c r="A12" s="19" t="s">
        <v>43</v>
      </c>
      <c r="B12" s="20" t="s">
        <v>7</v>
      </c>
      <c r="C12" s="47">
        <f>C13+C14+C23+C18</f>
        <v>49853</v>
      </c>
      <c r="D12" s="63">
        <f>D13+D14+D23+D18</f>
        <v>17773</v>
      </c>
      <c r="E12" s="55">
        <f>E13+E14+E23+E18</f>
        <v>15859</v>
      </c>
      <c r="F12" s="21">
        <f t="shared" ref="F12:F46" si="0">D12-E12</f>
        <v>1914</v>
      </c>
      <c r="G12" s="39">
        <f>D12/E12*100</f>
        <v>112.0688568005549</v>
      </c>
      <c r="H12" s="22">
        <f t="shared" ref="H12:H46" si="1">D12/C12*100</f>
        <v>35.650813391370626</v>
      </c>
    </row>
    <row r="13" spans="1:8" ht="18.75" customHeight="1">
      <c r="A13" s="44" t="s">
        <v>52</v>
      </c>
      <c r="B13" s="32" t="s">
        <v>8</v>
      </c>
      <c r="C13" s="48">
        <v>30686</v>
      </c>
      <c r="D13" s="64">
        <v>11569</v>
      </c>
      <c r="E13" s="56">
        <v>10849.1</v>
      </c>
      <c r="F13" s="15">
        <f t="shared" si="0"/>
        <v>719.89999999999964</v>
      </c>
      <c r="G13" s="39">
        <f>D13/E13*100</f>
        <v>106.63557345770616</v>
      </c>
      <c r="H13" s="16">
        <f t="shared" si="1"/>
        <v>37.701231832105847</v>
      </c>
    </row>
    <row r="14" spans="1:8" ht="12.75">
      <c r="A14" s="40" t="s">
        <v>11</v>
      </c>
      <c r="B14" s="41" t="s">
        <v>12</v>
      </c>
      <c r="C14" s="48">
        <f>C15+C16+C17</f>
        <v>6888</v>
      </c>
      <c r="D14" s="64">
        <f>D15+D16+D17</f>
        <v>3337.2000000000003</v>
      </c>
      <c r="E14" s="64">
        <f>E15+E16+E17</f>
        <v>2757</v>
      </c>
      <c r="F14" s="15">
        <f t="shared" si="0"/>
        <v>580.20000000000027</v>
      </c>
      <c r="G14" s="39">
        <f t="shared" ref="G14:G21" si="2">D14/E14*100</f>
        <v>121.04461371055497</v>
      </c>
      <c r="H14" s="16">
        <f t="shared" si="1"/>
        <v>48.449477351916379</v>
      </c>
    </row>
    <row r="15" spans="1:8" s="9" customFormat="1" ht="33.75">
      <c r="A15" s="4" t="s">
        <v>53</v>
      </c>
      <c r="B15" s="5" t="s">
        <v>13</v>
      </c>
      <c r="C15" s="49">
        <v>1950</v>
      </c>
      <c r="D15" s="65">
        <v>832.1</v>
      </c>
      <c r="E15" s="57">
        <v>707.7</v>
      </c>
      <c r="F15" s="15">
        <f t="shared" si="0"/>
        <v>124.39999999999998</v>
      </c>
      <c r="G15" s="39">
        <f t="shared" si="2"/>
        <v>117.57806980358909</v>
      </c>
      <c r="H15" s="16">
        <f t="shared" si="1"/>
        <v>42.671794871794873</v>
      </c>
    </row>
    <row r="16" spans="1:8" s="9" customFormat="1" ht="22.5">
      <c r="A16" s="4" t="s">
        <v>54</v>
      </c>
      <c r="B16" s="5" t="s">
        <v>38</v>
      </c>
      <c r="C16" s="49">
        <v>3658</v>
      </c>
      <c r="D16" s="65">
        <v>1592.7</v>
      </c>
      <c r="E16" s="57">
        <v>1181.4000000000001</v>
      </c>
      <c r="F16" s="15">
        <f t="shared" si="0"/>
        <v>411.29999999999995</v>
      </c>
      <c r="G16" s="39">
        <f t="shared" si="2"/>
        <v>134.81462671406805</v>
      </c>
      <c r="H16" s="16">
        <f t="shared" si="1"/>
        <v>43.54018589393111</v>
      </c>
    </row>
    <row r="17" spans="1:8" s="9" customFormat="1" ht="12.75">
      <c r="A17" s="7" t="s">
        <v>14</v>
      </c>
      <c r="B17" s="5" t="s">
        <v>15</v>
      </c>
      <c r="C17" s="49">
        <v>1280</v>
      </c>
      <c r="D17" s="65">
        <v>912.4</v>
      </c>
      <c r="E17" s="57">
        <v>867.9</v>
      </c>
      <c r="F17" s="15">
        <f t="shared" si="0"/>
        <v>44.5</v>
      </c>
      <c r="G17" s="39">
        <f t="shared" si="2"/>
        <v>105.12731881553175</v>
      </c>
      <c r="H17" s="16">
        <f t="shared" si="1"/>
        <v>71.28125</v>
      </c>
    </row>
    <row r="18" spans="1:8" ht="16.5" customHeight="1">
      <c r="A18" s="40" t="s">
        <v>16</v>
      </c>
      <c r="B18" s="41" t="s">
        <v>17</v>
      </c>
      <c r="C18" s="48">
        <f>C19+C20+C21+C22</f>
        <v>11263</v>
      </c>
      <c r="D18" s="64">
        <f>D19+D20+D21+D22</f>
        <v>2561.8000000000002</v>
      </c>
      <c r="E18" s="56">
        <f>E19+E20+E21+E22</f>
        <v>1913.1</v>
      </c>
      <c r="F18" s="15">
        <f t="shared" si="0"/>
        <v>648.70000000000027</v>
      </c>
      <c r="G18" s="39">
        <f t="shared" si="2"/>
        <v>133.9083163451989</v>
      </c>
      <c r="H18" s="16">
        <f t="shared" si="1"/>
        <v>22.745272129983132</v>
      </c>
    </row>
    <row r="19" spans="1:8" ht="12.75">
      <c r="A19" s="4" t="s">
        <v>18</v>
      </c>
      <c r="B19" s="5" t="s">
        <v>19</v>
      </c>
      <c r="C19" s="50">
        <v>658</v>
      </c>
      <c r="D19" s="66">
        <v>124.8</v>
      </c>
      <c r="E19" s="58">
        <v>61.3</v>
      </c>
      <c r="F19" s="15">
        <f t="shared" si="0"/>
        <v>63.5</v>
      </c>
      <c r="G19" s="39">
        <f t="shared" si="2"/>
        <v>203.58890701468192</v>
      </c>
      <c r="H19" s="16">
        <f t="shared" si="1"/>
        <v>18.966565349544073</v>
      </c>
    </row>
    <row r="20" spans="1:8" ht="12.75">
      <c r="A20" s="4" t="s">
        <v>57</v>
      </c>
      <c r="B20" s="5" t="s">
        <v>56</v>
      </c>
      <c r="C20" s="50">
        <v>2242</v>
      </c>
      <c r="D20" s="66">
        <v>1348.5</v>
      </c>
      <c r="E20" s="58">
        <v>1443.5</v>
      </c>
      <c r="F20" s="15">
        <f t="shared" si="0"/>
        <v>-95</v>
      </c>
      <c r="G20" s="39">
        <f t="shared" si="2"/>
        <v>93.418773813647377</v>
      </c>
      <c r="H20" s="16">
        <f t="shared" si="1"/>
        <v>60.147190008920603</v>
      </c>
    </row>
    <row r="21" spans="1:8" ht="12.75">
      <c r="A21" s="4" t="s">
        <v>58</v>
      </c>
      <c r="B21" s="5" t="s">
        <v>55</v>
      </c>
      <c r="C21" s="50">
        <v>8363</v>
      </c>
      <c r="D21" s="66">
        <v>1088.5</v>
      </c>
      <c r="E21" s="58">
        <v>408.3</v>
      </c>
      <c r="F21" s="15">
        <f t="shared" si="0"/>
        <v>680.2</v>
      </c>
      <c r="G21" s="39">
        <f t="shared" si="2"/>
        <v>266.59319128092085</v>
      </c>
      <c r="H21" s="16">
        <f t="shared" si="1"/>
        <v>13.015664235322252</v>
      </c>
    </row>
    <row r="22" spans="1:8" ht="0.75" customHeight="1">
      <c r="A22" s="4"/>
      <c r="C22" s="50"/>
      <c r="D22" s="66"/>
      <c r="E22" s="58"/>
      <c r="F22" s="15">
        <f t="shared" si="0"/>
        <v>0</v>
      </c>
      <c r="G22" s="39" t="e">
        <f t="shared" ref="G22:G46" si="3">D22/E22*100</f>
        <v>#DIV/0!</v>
      </c>
      <c r="H22" s="16" t="e">
        <f t="shared" si="1"/>
        <v>#DIV/0!</v>
      </c>
    </row>
    <row r="23" spans="1:8" ht="22.5" customHeight="1">
      <c r="A23" s="40" t="s">
        <v>20</v>
      </c>
      <c r="B23" s="41" t="s">
        <v>21</v>
      </c>
      <c r="C23" s="48">
        <v>1016</v>
      </c>
      <c r="D23" s="64">
        <v>305</v>
      </c>
      <c r="E23" s="56">
        <v>339.8</v>
      </c>
      <c r="F23" s="15">
        <f t="shared" si="0"/>
        <v>-34.800000000000011</v>
      </c>
      <c r="G23" s="39">
        <f t="shared" si="3"/>
        <v>89.758681577398463</v>
      </c>
      <c r="H23" s="16">
        <f t="shared" si="1"/>
        <v>30.019685039370081</v>
      </c>
    </row>
    <row r="24" spans="1:8" ht="21" customHeight="1">
      <c r="A24" s="40" t="s">
        <v>22</v>
      </c>
      <c r="B24" s="41" t="s">
        <v>23</v>
      </c>
      <c r="C24" s="48">
        <v>0</v>
      </c>
      <c r="D24" s="64"/>
      <c r="E24" s="56"/>
      <c r="F24" s="15">
        <f t="shared" si="0"/>
        <v>0</v>
      </c>
      <c r="G24" s="39" t="e">
        <f t="shared" si="3"/>
        <v>#DIV/0!</v>
      </c>
      <c r="H24" s="16" t="e">
        <f t="shared" si="1"/>
        <v>#DIV/0!</v>
      </c>
    </row>
    <row r="25" spans="1:8" ht="3.75" hidden="1" customHeight="1">
      <c r="A25" s="7" t="s">
        <v>32</v>
      </c>
      <c r="B25" s="8" t="s">
        <v>33</v>
      </c>
      <c r="C25" s="50"/>
      <c r="D25" s="66">
        <v>0</v>
      </c>
      <c r="E25" s="58"/>
      <c r="F25" s="15">
        <f t="shared" si="0"/>
        <v>0</v>
      </c>
      <c r="G25" s="39" t="e">
        <f t="shared" si="3"/>
        <v>#DIV/0!</v>
      </c>
      <c r="H25" s="16" t="e">
        <f t="shared" si="1"/>
        <v>#DIV/0!</v>
      </c>
    </row>
    <row r="26" spans="1:8" ht="3" hidden="1" customHeight="1">
      <c r="A26" s="7" t="s">
        <v>39</v>
      </c>
      <c r="B26" s="8"/>
      <c r="C26" s="50"/>
      <c r="D26" s="66"/>
      <c r="E26" s="58"/>
      <c r="F26" s="15">
        <f t="shared" si="0"/>
        <v>0</v>
      </c>
      <c r="G26" s="39" t="e">
        <f t="shared" si="3"/>
        <v>#DIV/0!</v>
      </c>
      <c r="H26" s="16" t="e">
        <f t="shared" si="1"/>
        <v>#DIV/0!</v>
      </c>
    </row>
    <row r="27" spans="1:8" ht="4.5" hidden="1" customHeight="1">
      <c r="A27" s="7" t="s">
        <v>34</v>
      </c>
      <c r="B27" s="8"/>
      <c r="C27" s="50"/>
      <c r="D27" s="66"/>
      <c r="E27" s="58"/>
      <c r="F27" s="15">
        <f t="shared" si="0"/>
        <v>0</v>
      </c>
      <c r="G27" s="39" t="e">
        <f t="shared" si="3"/>
        <v>#DIV/0!</v>
      </c>
      <c r="H27" s="16" t="e">
        <f t="shared" si="1"/>
        <v>#DIV/0!</v>
      </c>
    </row>
    <row r="28" spans="1:8" ht="2.25" hidden="1" customHeight="1">
      <c r="A28" s="4" t="s">
        <v>34</v>
      </c>
      <c r="B28" s="5"/>
      <c r="C28" s="50"/>
      <c r="D28" s="66"/>
      <c r="E28" s="58"/>
      <c r="F28" s="15">
        <f t="shared" si="0"/>
        <v>0</v>
      </c>
      <c r="G28" s="39" t="e">
        <f t="shared" si="3"/>
        <v>#DIV/0!</v>
      </c>
      <c r="H28" s="16" t="e">
        <f t="shared" si="1"/>
        <v>#DIV/0!</v>
      </c>
    </row>
    <row r="29" spans="1:8" ht="3.75" hidden="1" customHeight="1">
      <c r="A29" s="27" t="s">
        <v>31</v>
      </c>
      <c r="B29" s="28"/>
      <c r="C29" s="51"/>
      <c r="D29" s="67"/>
      <c r="E29" s="59"/>
      <c r="F29" s="29">
        <f t="shared" si="0"/>
        <v>0</v>
      </c>
      <c r="G29" s="39" t="e">
        <f t="shared" si="3"/>
        <v>#DIV/0!</v>
      </c>
      <c r="H29" s="30" t="e">
        <f t="shared" si="1"/>
        <v>#DIV/0!</v>
      </c>
    </row>
    <row r="30" spans="1:8" ht="27.75" customHeight="1">
      <c r="A30" s="31" t="s">
        <v>47</v>
      </c>
      <c r="B30" s="32" t="s">
        <v>48</v>
      </c>
      <c r="C30" s="48">
        <v>6971</v>
      </c>
      <c r="D30" s="64">
        <v>2583.3000000000002</v>
      </c>
      <c r="E30" s="56">
        <v>3418.1</v>
      </c>
      <c r="F30" s="33">
        <f>D30-E30</f>
        <v>-834.79999999999973</v>
      </c>
      <c r="G30" s="39">
        <f t="shared" si="3"/>
        <v>75.577074983177795</v>
      </c>
      <c r="H30" s="30">
        <f t="shared" si="1"/>
        <v>37.057810930999857</v>
      </c>
    </row>
    <row r="31" spans="1:8" ht="18">
      <c r="A31" s="34" t="s">
        <v>42</v>
      </c>
      <c r="B31" s="35"/>
      <c r="C31" s="52">
        <f>C32+C39+C41+C42+C44+C45+C46+C43</f>
        <v>16254</v>
      </c>
      <c r="D31" s="68">
        <f>D32+D39+D41+D44+D45+D46+D40+D42+D43</f>
        <v>8285</v>
      </c>
      <c r="E31" s="60">
        <f>E32+E39+E41+E42+E44+E45+E46+E43</f>
        <v>6167.1000000000013</v>
      </c>
      <c r="F31" s="36">
        <f t="shared" si="0"/>
        <v>2117.8999999999987</v>
      </c>
      <c r="G31" s="39">
        <f t="shared" si="3"/>
        <v>134.34191110894906</v>
      </c>
      <c r="H31" s="37">
        <f t="shared" si="1"/>
        <v>50.972068413928881</v>
      </c>
    </row>
    <row r="32" spans="1:8" ht="33.75">
      <c r="A32" s="40" t="s">
        <v>2</v>
      </c>
      <c r="B32" s="41" t="s">
        <v>3</v>
      </c>
      <c r="C32" s="48">
        <f>C33+C34+C36+C37+C38+C35</f>
        <v>7339</v>
      </c>
      <c r="D32" s="48">
        <f>D33+D34+D36+D37+D38+D35</f>
        <v>4120.2</v>
      </c>
      <c r="E32" s="13">
        <f>E33+E34+E37+E38</f>
        <v>2312.9</v>
      </c>
      <c r="F32" s="85">
        <f t="shared" si="0"/>
        <v>1807.2999999999997</v>
      </c>
      <c r="G32" s="39">
        <f t="shared" si="3"/>
        <v>178.1399974058541</v>
      </c>
      <c r="H32" s="16">
        <f t="shared" si="1"/>
        <v>56.141163646273327</v>
      </c>
    </row>
    <row r="33" spans="1:8" ht="22.5">
      <c r="A33" s="7" t="s">
        <v>30</v>
      </c>
      <c r="B33" s="8" t="s">
        <v>29</v>
      </c>
      <c r="C33" s="50">
        <v>0</v>
      </c>
      <c r="D33" s="66"/>
      <c r="E33" s="58"/>
      <c r="F33" s="15">
        <f t="shared" si="0"/>
        <v>0</v>
      </c>
      <c r="G33" s="39" t="e">
        <f t="shared" si="3"/>
        <v>#DIV/0!</v>
      </c>
      <c r="H33" s="16" t="e">
        <f t="shared" si="1"/>
        <v>#DIV/0!</v>
      </c>
    </row>
    <row r="34" spans="1:8" ht="45">
      <c r="A34" s="4" t="s">
        <v>4</v>
      </c>
      <c r="B34" s="5" t="s">
        <v>45</v>
      </c>
      <c r="C34" s="50">
        <v>6179</v>
      </c>
      <c r="D34" s="66">
        <v>3731.4</v>
      </c>
      <c r="E34" s="58">
        <v>1919.5</v>
      </c>
      <c r="F34" s="15">
        <f t="shared" si="0"/>
        <v>1811.9</v>
      </c>
      <c r="G34" s="39">
        <v>0.5</v>
      </c>
      <c r="H34" s="16">
        <f t="shared" si="1"/>
        <v>60.388412364460272</v>
      </c>
    </row>
    <row r="35" spans="1:8" ht="21.75" customHeight="1">
      <c r="A35" s="4" t="s">
        <v>63</v>
      </c>
      <c r="B35" s="5"/>
      <c r="C35" s="50">
        <v>0</v>
      </c>
      <c r="D35" s="66"/>
      <c r="E35" s="58"/>
      <c r="F35" s="15"/>
      <c r="G35" s="39"/>
      <c r="H35" s="16"/>
    </row>
    <row r="36" spans="1:8" ht="1.5" hidden="1" customHeight="1">
      <c r="A36" s="4"/>
      <c r="B36" s="5" t="s">
        <v>37</v>
      </c>
      <c r="C36" s="50"/>
      <c r="D36" s="66"/>
      <c r="E36" s="58"/>
      <c r="F36" s="15">
        <f t="shared" si="0"/>
        <v>0</v>
      </c>
      <c r="G36" s="39" t="e">
        <f t="shared" si="3"/>
        <v>#DIV/0!</v>
      </c>
      <c r="H36" s="16" t="e">
        <f t="shared" si="1"/>
        <v>#DIV/0!</v>
      </c>
    </row>
    <row r="37" spans="1:8" ht="11.25" customHeight="1">
      <c r="A37" s="4" t="s">
        <v>35</v>
      </c>
      <c r="B37" s="5" t="s">
        <v>36</v>
      </c>
      <c r="C37" s="50"/>
      <c r="D37" s="66"/>
      <c r="E37" s="58"/>
      <c r="F37" s="15">
        <f t="shared" si="0"/>
        <v>0</v>
      </c>
      <c r="G37" s="39" t="e">
        <f t="shared" si="3"/>
        <v>#DIV/0!</v>
      </c>
      <c r="H37" s="16" t="e">
        <f t="shared" si="1"/>
        <v>#DIV/0!</v>
      </c>
    </row>
    <row r="38" spans="1:8" ht="25.5" customHeight="1">
      <c r="A38" s="4" t="s">
        <v>24</v>
      </c>
      <c r="B38" s="5" t="s">
        <v>49</v>
      </c>
      <c r="C38" s="50">
        <v>1160</v>
      </c>
      <c r="D38" s="66">
        <v>388.8</v>
      </c>
      <c r="E38" s="58">
        <v>393.4</v>
      </c>
      <c r="F38" s="15">
        <f t="shared" si="0"/>
        <v>-4.5999999999999659</v>
      </c>
      <c r="G38" s="39">
        <f t="shared" si="3"/>
        <v>98.830706659888165</v>
      </c>
      <c r="H38" s="16">
        <f t="shared" si="1"/>
        <v>33.517241379310349</v>
      </c>
    </row>
    <row r="39" spans="1:8" ht="12.75">
      <c r="A39" s="40" t="s">
        <v>25</v>
      </c>
      <c r="B39" s="41" t="s">
        <v>26</v>
      </c>
      <c r="C39" s="48">
        <v>117</v>
      </c>
      <c r="D39" s="64">
        <v>64.400000000000006</v>
      </c>
      <c r="E39" s="56">
        <v>60.3</v>
      </c>
      <c r="F39" s="15">
        <f t="shared" si="0"/>
        <v>4.1000000000000085</v>
      </c>
      <c r="G39" s="39">
        <f t="shared" si="3"/>
        <v>106.79933665008295</v>
      </c>
      <c r="H39" s="16">
        <f t="shared" si="1"/>
        <v>55.042735042735046</v>
      </c>
    </row>
    <row r="40" spans="1:8" ht="12.75">
      <c r="A40" s="40"/>
      <c r="B40" s="32"/>
      <c r="C40" s="48"/>
      <c r="D40" s="64"/>
      <c r="E40" s="56"/>
      <c r="F40" s="15">
        <f t="shared" si="0"/>
        <v>0</v>
      </c>
      <c r="G40" s="39" t="e">
        <f t="shared" si="3"/>
        <v>#DIV/0!</v>
      </c>
      <c r="H40" s="16" t="e">
        <f t="shared" si="1"/>
        <v>#DIV/0!</v>
      </c>
    </row>
    <row r="41" spans="1:8" ht="12.75">
      <c r="A41" s="42" t="s">
        <v>40</v>
      </c>
      <c r="B41" s="41" t="s">
        <v>41</v>
      </c>
      <c r="C41" s="48">
        <v>8195</v>
      </c>
      <c r="D41" s="64">
        <v>3521.4</v>
      </c>
      <c r="E41" s="56">
        <v>3304.5</v>
      </c>
      <c r="F41" s="15">
        <f t="shared" si="0"/>
        <v>216.90000000000009</v>
      </c>
      <c r="G41" s="39">
        <f t="shared" si="3"/>
        <v>106.56377666817976</v>
      </c>
      <c r="H41" s="16">
        <f t="shared" si="1"/>
        <v>42.970103721781577</v>
      </c>
    </row>
    <row r="42" spans="1:8" ht="12.75">
      <c r="A42" s="42" t="s">
        <v>62</v>
      </c>
      <c r="B42" s="41"/>
      <c r="C42" s="48"/>
      <c r="D42" s="64">
        <v>58</v>
      </c>
      <c r="E42" s="56">
        <v>52.8</v>
      </c>
      <c r="F42" s="15">
        <f t="shared" si="0"/>
        <v>5.2000000000000028</v>
      </c>
      <c r="G42" s="39">
        <f t="shared" si="3"/>
        <v>109.84848484848486</v>
      </c>
      <c r="H42" s="16" t="e">
        <f t="shared" si="1"/>
        <v>#DIV/0!</v>
      </c>
    </row>
    <row r="43" spans="1:8" ht="25.5">
      <c r="A43" s="42" t="s">
        <v>60</v>
      </c>
      <c r="B43" s="41"/>
      <c r="C43" s="48">
        <v>168</v>
      </c>
      <c r="D43" s="64">
        <v>69.400000000000006</v>
      </c>
      <c r="E43" s="56"/>
      <c r="F43" s="15">
        <f t="shared" si="0"/>
        <v>69.400000000000006</v>
      </c>
      <c r="G43" s="39" t="e">
        <f t="shared" si="3"/>
        <v>#DIV/0!</v>
      </c>
      <c r="H43" s="16">
        <f t="shared" si="1"/>
        <v>41.30952380952381</v>
      </c>
    </row>
    <row r="44" spans="1:8" ht="24">
      <c r="A44" s="43" t="s">
        <v>27</v>
      </c>
      <c r="B44" s="41" t="s">
        <v>28</v>
      </c>
      <c r="C44" s="48">
        <v>0</v>
      </c>
      <c r="D44" s="64">
        <v>25.7</v>
      </c>
      <c r="E44" s="56">
        <v>251.1</v>
      </c>
      <c r="F44" s="15">
        <f t="shared" si="0"/>
        <v>-225.4</v>
      </c>
      <c r="G44" s="39">
        <f t="shared" si="3"/>
        <v>10.234966148944643</v>
      </c>
      <c r="H44" s="16" t="e">
        <f t="shared" si="1"/>
        <v>#DIV/0!</v>
      </c>
    </row>
    <row r="45" spans="1:8" ht="13.5" thickBot="1">
      <c r="A45" s="40" t="s">
        <v>0</v>
      </c>
      <c r="B45" s="41" t="s">
        <v>1</v>
      </c>
      <c r="C45" s="48">
        <v>435</v>
      </c>
      <c r="D45" s="69">
        <v>422.3</v>
      </c>
      <c r="E45" s="56">
        <v>185.5</v>
      </c>
      <c r="F45" s="15">
        <f t="shared" si="0"/>
        <v>236.8</v>
      </c>
      <c r="G45" s="39">
        <f t="shared" si="3"/>
        <v>227.65498652291109</v>
      </c>
      <c r="H45" s="16">
        <f t="shared" si="1"/>
        <v>97.080459770114942</v>
      </c>
    </row>
    <row r="46" spans="1:8" ht="12.75">
      <c r="A46" s="40" t="s">
        <v>9</v>
      </c>
      <c r="B46" s="41" t="s">
        <v>10</v>
      </c>
      <c r="C46" s="13">
        <v>0</v>
      </c>
      <c r="D46" s="61">
        <v>3.6</v>
      </c>
      <c r="E46" s="13"/>
      <c r="F46" s="15">
        <f t="shared" si="0"/>
        <v>3.6</v>
      </c>
      <c r="G46" s="39" t="e">
        <f t="shared" si="3"/>
        <v>#DIV/0!</v>
      </c>
      <c r="H46" s="16" t="e">
        <f t="shared" si="1"/>
        <v>#DIV/0!</v>
      </c>
    </row>
    <row r="47" spans="1:8" ht="12.75">
      <c r="D47" s="74"/>
    </row>
    <row r="48" spans="1:8">
      <c r="A48" s="1" t="s">
        <v>59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2017-06-15T04:50:18Z</cp:lastPrinted>
  <dcterms:created xsi:type="dcterms:W3CDTF">2005-06-06T04:55:52Z</dcterms:created>
  <dcterms:modified xsi:type="dcterms:W3CDTF">2017-06-15T04:54:55Z</dcterms:modified>
</cp:coreProperties>
</file>