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E31" i="3"/>
  <c r="D18"/>
  <c r="D14"/>
  <c r="E18"/>
  <c r="D32"/>
  <c r="D31" s="1"/>
  <c r="C32"/>
  <c r="F43"/>
  <c r="G43"/>
  <c r="H43"/>
  <c r="E14"/>
  <c r="E12" s="1"/>
  <c r="E32"/>
  <c r="H30"/>
  <c r="C31"/>
  <c r="G15"/>
  <c r="G16"/>
  <c r="G17"/>
  <c r="G19"/>
  <c r="G20"/>
  <c r="G21"/>
  <c r="G13"/>
  <c r="H42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<sst xmlns="http://schemas.openxmlformats.org/spreadsheetml/2006/main" count="73" uniqueCount="71">
  <si>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</si>
  <si>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</si>
  <si>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</si>
  <si>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</si>
  <si>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</si>
  <si>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</si>
  <si>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</si>
  <si>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</si>
  <si>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</si>
  <si>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</si>
  <si>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</si>
  <si>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</si>
  <si>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</si>
  <si>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</si>
  <si>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</si>
  <si>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</si>
  <si>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</si>
  <si>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</si>
  <si>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</si>
  <si>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</si>
  <si>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</si>
  <si>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</si>
  <si>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</si>
  <si>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</si>
  <si>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</si>
  <si>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</si>
  <si>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</si>
  <si>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</si>
  <si>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</si>
  <si>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</si>
  <si>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</si>
  <si>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</si>
  <si>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</si>
  <si>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</si>
  <si>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</si>
  <si>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</si>
  <si>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</si>
  <si>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</si>
  <si>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</si>
  <si>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</si>
  <si>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</si>
  <si>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</si>
  <si>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</si>
  <si>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</si>
  <si>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</si>
  <si>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</si>
  <si>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</si>
  <si>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</si>
  <si>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</si>
  <si>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</si>
  <si>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</si>
  <si>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</si>
  <si>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</si>
  <si>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</si>
  <si>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</si>
  <si>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</si>
  <si>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</si>
  <si>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</si>
  <si>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</si>
  <si>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</si>
  <si>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</si>
  <si>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</si>
  <si>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</si>
  <si>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</si>
  <si>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</si>
  <si>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</si>
  <si>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</si>
  <si>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</si>
  <si>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01.11.17 г.</t>
  </si>
  <si>
    <t>факт  на 1.11.17</t>
  </si>
  <si>
    <t>факт на 01.11.16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</si>
</sst>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5" fillId="11" borderId="15" xfId="0" applyNumberFormat="1" applyFont="1" applyFill="1" applyBorder="1" applyAlignment="1">
      <alignment horizontal="center" vertical="top"/>
    </xf>
    <xf numFmtId="0" fontId="8" fillId="9" borderId="29" xfId="0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 vertical="top"/>
    </xf>
    <xf numFmtId="165" fontId="9" fillId="2" borderId="30" xfId="0" applyNumberFormat="1" applyFont="1" applyFill="1" applyBorder="1"/>
    <xf numFmtId="165" fontId="9" fillId="2" borderId="2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14" zoomScale="96" zoomScaleSheetLayoutView="96" workbookViewId="0">
      <pane xSplit="1" topLeftCell="C1" activePane="topRight" state="frozen"/>
      <selection pane="topRight" activeCell="E34" sqref="E34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90" t="s">
        <v>50</v>
      </c>
      <c r="B1" s="89"/>
      <c r="C1" s="12"/>
      <c r="D1" s="12"/>
      <c r="E1" s="69"/>
    </row>
    <row r="2" spans="1:8" ht="15" customHeight="1">
      <c r="A2" s="11" t="s">
        <v>44</v>
      </c>
      <c r="B2" s="11"/>
      <c r="C2" s="11"/>
      <c r="D2" s="11"/>
      <c r="E2" s="11"/>
      <c r="H2" s="13" t="s">
        <v>46</v>
      </c>
    </row>
    <row r="3" spans="1:8" ht="17.25" customHeight="1" thickBot="1">
      <c r="A3" s="88" t="s">
        <v>68</v>
      </c>
      <c r="B3" s="89"/>
      <c r="C3" s="91"/>
      <c r="D3" s="92"/>
      <c r="E3" s="92"/>
      <c r="F3" s="92"/>
      <c r="G3" s="92"/>
      <c r="H3" s="92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4" t="s">
        <v>61</v>
      </c>
      <c r="D8" s="71" t="s">
        <v>69</v>
      </c>
      <c r="E8" s="68" t="s">
        <v>70</v>
      </c>
      <c r="F8" s="16" t="s">
        <v>64</v>
      </c>
      <c r="G8" s="37" t="s">
        <v>51</v>
      </c>
      <c r="H8" s="17" t="s">
        <v>65</v>
      </c>
    </row>
    <row r="9" spans="1:8" s="3" customFormat="1" ht="13.5" thickBot="1">
      <c r="A9" s="2">
        <v>1</v>
      </c>
      <c r="B9" s="2">
        <v>2</v>
      </c>
      <c r="C9" s="70">
        <v>3</v>
      </c>
      <c r="D9" s="84">
        <v>4</v>
      </c>
      <c r="E9" s="52">
        <v>5</v>
      </c>
      <c r="F9" s="73">
        <v>6</v>
      </c>
      <c r="G9" s="75">
        <v>7</v>
      </c>
      <c r="H9" s="74">
        <v>8</v>
      </c>
    </row>
    <row r="10" spans="1:8" s="3" customFormat="1" ht="18.75" customHeight="1">
      <c r="A10" s="76" t="s">
        <v>67</v>
      </c>
      <c r="B10" s="72"/>
      <c r="C10" s="77">
        <f>C11-C30</f>
        <v>66387.399999999994</v>
      </c>
      <c r="D10" s="85">
        <f>D11-D30</f>
        <v>53137.900000000009</v>
      </c>
      <c r="E10" s="83">
        <f>E11-E30</f>
        <v>49826.1</v>
      </c>
      <c r="F10" s="78">
        <f>D10-E10</f>
        <v>3311.8000000000102</v>
      </c>
      <c r="G10" s="79">
        <f>D10/E10*100</f>
        <v>106.64671728270929</v>
      </c>
      <c r="H10" s="80">
        <f>D10/C10*100</f>
        <v>80.042146551905958</v>
      </c>
    </row>
    <row r="11" spans="1:8" ht="24.75" customHeight="1">
      <c r="A11" s="22" t="s">
        <v>66</v>
      </c>
      <c r="B11" s="23" t="s">
        <v>7</v>
      </c>
      <c r="C11" s="45">
        <f>C12+C31+C30</f>
        <v>72888.2</v>
      </c>
      <c r="D11" s="60">
        <f>D12+D30+D31</f>
        <v>58637.100000000006</v>
      </c>
      <c r="E11" s="53">
        <f>E12+E31+E30</f>
        <v>57506</v>
      </c>
      <c r="F11" s="24">
        <f>D11-E11</f>
        <v>1131.1000000000058</v>
      </c>
      <c r="G11" s="38">
        <f>D11/E11*100</f>
        <v>101.96692519041493</v>
      </c>
      <c r="H11" s="25">
        <f>D11/C11*100</f>
        <v>80.448001185377066</v>
      </c>
    </row>
    <row r="12" spans="1:8" ht="20.25" customHeight="1">
      <c r="A12" s="18" t="s">
        <v>43</v>
      </c>
      <c r="B12" s="19" t="s">
        <v>7</v>
      </c>
      <c r="C12" s="46">
        <f>C13+C14+C23+C18</f>
        <v>49853</v>
      </c>
      <c r="D12" s="61">
        <f>D13+D14+D23+D18</f>
        <v>38376.600000000006</v>
      </c>
      <c r="E12" s="54">
        <f>E13+E14+E23+E18</f>
        <v>36711.699999999997</v>
      </c>
      <c r="F12" s="20">
        <f t="shared" ref="F12:F46" si="0">D12-E12</f>
        <v>1664.9000000000087</v>
      </c>
      <c r="G12" s="38">
        <f>D12/E12*100</f>
        <v>104.53506647744454</v>
      </c>
      <c r="H12" s="21">
        <f t="shared" ref="H12:H46" si="1">D12/C12*100</f>
        <v>76.979519788177257</v>
      </c>
    </row>
    <row r="13" spans="1:8" ht="18.75" customHeight="1">
      <c r="A13" s="43" t="s">
        <v>52</v>
      </c>
      <c r="B13" s="31" t="s">
        <v>8</v>
      </c>
      <c r="C13" s="47">
        <v>30686</v>
      </c>
      <c r="D13" s="86">
        <v>24068.799999999999</v>
      </c>
      <c r="E13" s="87">
        <v>23801.1</v>
      </c>
      <c r="F13" s="81">
        <f t="shared" si="0"/>
        <v>267.70000000000073</v>
      </c>
      <c r="G13" s="38">
        <f>D13/E13*100</f>
        <v>101.12473793228045</v>
      </c>
      <c r="H13" s="15">
        <f t="shared" si="1"/>
        <v>78.435768754480875</v>
      </c>
    </row>
    <row r="14" spans="1:8" ht="12.75">
      <c r="A14" s="39" t="s">
        <v>11</v>
      </c>
      <c r="B14" s="40" t="s">
        <v>12</v>
      </c>
      <c r="C14" s="47">
        <f>C15+C16+C17</f>
        <v>6888</v>
      </c>
      <c r="D14" s="47">
        <f>D15+D16+D17</f>
        <v>7176.6</v>
      </c>
      <c r="E14" s="87">
        <f>E15+E16+E17</f>
        <v>5781.5</v>
      </c>
      <c r="F14" s="81">
        <f t="shared" si="0"/>
        <v>1395.1000000000004</v>
      </c>
      <c r="G14" s="38">
        <f t="shared" ref="G14:G21" si="2">D14/E14*100</f>
        <v>124.1304159820116</v>
      </c>
      <c r="H14" s="15">
        <f t="shared" si="1"/>
        <v>104.18989547038329</v>
      </c>
    </row>
    <row r="15" spans="1:8" s="9" customFormat="1" ht="33.75">
      <c r="A15" s="4" t="s">
        <v>53</v>
      </c>
      <c r="B15" s="5" t="s">
        <v>13</v>
      </c>
      <c r="C15" s="48">
        <v>1950</v>
      </c>
      <c r="D15" s="63">
        <v>2114.6</v>
      </c>
      <c r="E15" s="56">
        <v>1572.6</v>
      </c>
      <c r="F15" s="14">
        <f t="shared" si="0"/>
        <v>542</v>
      </c>
      <c r="G15" s="38">
        <f t="shared" si="2"/>
        <v>134.46521683835687</v>
      </c>
      <c r="H15" s="15">
        <f t="shared" si="1"/>
        <v>108.44102564102565</v>
      </c>
    </row>
    <row r="16" spans="1:8" s="9" customFormat="1" ht="22.5">
      <c r="A16" s="4" t="s">
        <v>54</v>
      </c>
      <c r="B16" s="5" t="s">
        <v>38</v>
      </c>
      <c r="C16" s="48">
        <v>3658</v>
      </c>
      <c r="D16" s="63">
        <v>3243.6</v>
      </c>
      <c r="E16" s="56">
        <v>2923.1</v>
      </c>
      <c r="F16" s="14">
        <f t="shared" si="0"/>
        <v>320.5</v>
      </c>
      <c r="G16" s="38">
        <f t="shared" si="2"/>
        <v>110.96438712325956</v>
      </c>
      <c r="H16" s="15">
        <f t="shared" si="1"/>
        <v>88.671405139420443</v>
      </c>
    </row>
    <row r="17" spans="1:8" s="9" customFormat="1" ht="12.75">
      <c r="A17" s="7" t="s">
        <v>14</v>
      </c>
      <c r="B17" s="5" t="s">
        <v>15</v>
      </c>
      <c r="C17" s="48">
        <v>1280</v>
      </c>
      <c r="D17" s="63">
        <v>1818.4</v>
      </c>
      <c r="E17" s="56">
        <v>1285.8</v>
      </c>
      <c r="F17" s="14">
        <f t="shared" si="0"/>
        <v>532.60000000000014</v>
      </c>
      <c r="G17" s="38">
        <f t="shared" si="2"/>
        <v>141.42168299891119</v>
      </c>
      <c r="H17" s="15">
        <f t="shared" si="1"/>
        <v>142.0625</v>
      </c>
    </row>
    <row r="18" spans="1:8" ht="16.5" customHeight="1">
      <c r="A18" s="39" t="s">
        <v>16</v>
      </c>
      <c r="B18" s="40" t="s">
        <v>17</v>
      </c>
      <c r="C18" s="47">
        <f>C19+C20+C21+C22</f>
        <v>11263</v>
      </c>
      <c r="D18" s="62">
        <f>D19+D20+D21</f>
        <v>6555.2999999999993</v>
      </c>
      <c r="E18" s="55">
        <f>E19+E20+E21</f>
        <v>6315.2000000000007</v>
      </c>
      <c r="F18" s="14">
        <f t="shared" si="0"/>
        <v>240.09999999999854</v>
      </c>
      <c r="G18" s="38">
        <f t="shared" si="2"/>
        <v>103.80193818089687</v>
      </c>
      <c r="H18" s="15">
        <f t="shared" si="1"/>
        <v>58.202077599218669</v>
      </c>
    </row>
    <row r="19" spans="1:8" ht="12.75">
      <c r="A19" s="4" t="s">
        <v>18</v>
      </c>
      <c r="B19" s="5" t="s">
        <v>19</v>
      </c>
      <c r="C19" s="49">
        <v>658</v>
      </c>
      <c r="D19" s="64">
        <v>422.7</v>
      </c>
      <c r="E19" s="57">
        <v>400.6</v>
      </c>
      <c r="F19" s="14">
        <f t="shared" si="0"/>
        <v>22.099999999999966</v>
      </c>
      <c r="G19" s="38">
        <f t="shared" si="2"/>
        <v>105.51672491263105</v>
      </c>
      <c r="H19" s="15">
        <f t="shared" si="1"/>
        <v>64.240121580547111</v>
      </c>
    </row>
    <row r="20" spans="1:8" ht="12.75">
      <c r="A20" s="4" t="s">
        <v>57</v>
      </c>
      <c r="B20" s="5" t="s">
        <v>56</v>
      </c>
      <c r="C20" s="49">
        <v>2242</v>
      </c>
      <c r="D20" s="64">
        <v>2358.1999999999998</v>
      </c>
      <c r="E20" s="57">
        <v>2723.3</v>
      </c>
      <c r="F20" s="14">
        <f t="shared" si="0"/>
        <v>-365.10000000000036</v>
      </c>
      <c r="G20" s="38">
        <f t="shared" si="2"/>
        <v>86.59347115631769</v>
      </c>
      <c r="H20" s="15">
        <f t="shared" si="1"/>
        <v>105.18287243532561</v>
      </c>
    </row>
    <row r="21" spans="1:8" ht="12.75">
      <c r="A21" s="4" t="s">
        <v>58</v>
      </c>
      <c r="B21" s="5" t="s">
        <v>55</v>
      </c>
      <c r="C21" s="49">
        <v>8363</v>
      </c>
      <c r="D21" s="64">
        <v>3774.4</v>
      </c>
      <c r="E21" s="57">
        <v>3191.3</v>
      </c>
      <c r="F21" s="14">
        <f t="shared" si="0"/>
        <v>583.09999999999991</v>
      </c>
      <c r="G21" s="38">
        <f t="shared" si="2"/>
        <v>118.27155077867953</v>
      </c>
      <c r="H21" s="15">
        <f t="shared" si="1"/>
        <v>45.13212961855794</v>
      </c>
    </row>
    <row r="22" spans="1:8" ht="0.75" customHeight="1">
      <c r="A22" s="4"/>
      <c r="C22" s="49"/>
      <c r="D22" s="64">
        <v>468.9</v>
      </c>
      <c r="E22" s="57">
        <v>553.70000000000005</v>
      </c>
      <c r="F22" s="14">
        <f t="shared" si="0"/>
        <v>-84.800000000000068</v>
      </c>
      <c r="G22" s="38">
        <f t="shared" ref="G22:G46" si="3">D22/E22*100</f>
        <v>84.684847390283537</v>
      </c>
      <c r="H22" s="15" t="e">
        <f t="shared" si="1"/>
        <v>#DIV/0!</v>
      </c>
    </row>
    <row r="23" spans="1:8" ht="22.5" customHeight="1">
      <c r="A23" s="39" t="s">
        <v>20</v>
      </c>
      <c r="B23" s="40" t="s">
        <v>21</v>
      </c>
      <c r="C23" s="47">
        <v>1016</v>
      </c>
      <c r="D23" s="62">
        <v>575.9</v>
      </c>
      <c r="E23" s="55">
        <v>813.9</v>
      </c>
      <c r="F23" s="14">
        <f t="shared" si="0"/>
        <v>-238</v>
      </c>
      <c r="G23" s="38">
        <f t="shared" si="3"/>
        <v>70.758078388008343</v>
      </c>
      <c r="H23" s="15">
        <f t="shared" si="1"/>
        <v>56.683070866141726</v>
      </c>
    </row>
    <row r="24" spans="1:8" ht="21" customHeight="1">
      <c r="A24" s="39" t="s">
        <v>22</v>
      </c>
      <c r="B24" s="40" t="s">
        <v>23</v>
      </c>
      <c r="C24" s="47">
        <v>0</v>
      </c>
      <c r="D24" s="62"/>
      <c r="E24" s="55"/>
      <c r="F24" s="14">
        <f t="shared" si="0"/>
        <v>0</v>
      </c>
      <c r="G24" s="38" t="e">
        <f t="shared" si="3"/>
        <v>#DIV/0!</v>
      </c>
      <c r="H24" s="15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49"/>
      <c r="D25" s="64"/>
      <c r="E25" s="57"/>
      <c r="F25" s="14">
        <f t="shared" si="0"/>
        <v>0</v>
      </c>
      <c r="G25" s="38" t="e">
        <f t="shared" si="3"/>
        <v>#DIV/0!</v>
      </c>
      <c r="H25" s="15" t="e">
        <f t="shared" si="1"/>
        <v>#DIV/0!</v>
      </c>
    </row>
    <row r="26" spans="1:8" ht="3" hidden="1" customHeight="1">
      <c r="A26" s="7" t="s">
        <v>39</v>
      </c>
      <c r="B26" s="8"/>
      <c r="C26" s="49"/>
      <c r="D26" s="64"/>
      <c r="E26" s="57"/>
      <c r="F26" s="14">
        <f t="shared" si="0"/>
        <v>0</v>
      </c>
      <c r="G26" s="38" t="e">
        <f t="shared" si="3"/>
        <v>#DIV/0!</v>
      </c>
      <c r="H26" s="15" t="e">
        <f t="shared" si="1"/>
        <v>#DIV/0!</v>
      </c>
    </row>
    <row r="27" spans="1:8" ht="4.5" hidden="1" customHeight="1">
      <c r="A27" s="7" t="s">
        <v>34</v>
      </c>
      <c r="B27" s="8"/>
      <c r="C27" s="49"/>
      <c r="D27" s="64"/>
      <c r="E27" s="57"/>
      <c r="F27" s="14">
        <f t="shared" si="0"/>
        <v>0</v>
      </c>
      <c r="G27" s="38" t="e">
        <f t="shared" si="3"/>
        <v>#DIV/0!</v>
      </c>
      <c r="H27" s="15" t="e">
        <f t="shared" si="1"/>
        <v>#DIV/0!</v>
      </c>
    </row>
    <row r="28" spans="1:8" ht="2.25" hidden="1" customHeight="1">
      <c r="A28" s="4" t="s">
        <v>34</v>
      </c>
      <c r="B28" s="5"/>
      <c r="C28" s="49"/>
      <c r="D28" s="64"/>
      <c r="E28" s="57"/>
      <c r="F28" s="14">
        <f t="shared" si="0"/>
        <v>0</v>
      </c>
      <c r="G28" s="38" t="e">
        <f t="shared" si="3"/>
        <v>#DIV/0!</v>
      </c>
      <c r="H28" s="15" t="e">
        <f t="shared" si="1"/>
        <v>#DIV/0!</v>
      </c>
    </row>
    <row r="29" spans="1:8" ht="3.75" hidden="1" customHeight="1">
      <c r="A29" s="26" t="s">
        <v>31</v>
      </c>
      <c r="B29" s="27"/>
      <c r="C29" s="50"/>
      <c r="D29" s="65"/>
      <c r="E29" s="58"/>
      <c r="F29" s="28">
        <f t="shared" si="0"/>
        <v>0</v>
      </c>
      <c r="G29" s="38" t="e">
        <f t="shared" si="3"/>
        <v>#DIV/0!</v>
      </c>
      <c r="H29" s="29" t="e">
        <f t="shared" si="1"/>
        <v>#DIV/0!</v>
      </c>
    </row>
    <row r="30" spans="1:8" ht="27.75" customHeight="1">
      <c r="A30" s="30" t="s">
        <v>47</v>
      </c>
      <c r="B30" s="31" t="s">
        <v>48</v>
      </c>
      <c r="C30" s="47">
        <v>6500.8</v>
      </c>
      <c r="D30" s="62">
        <v>5499.2</v>
      </c>
      <c r="E30" s="55">
        <v>7679.9</v>
      </c>
      <c r="F30" s="32">
        <f>D30-E30</f>
        <v>-2180.6999999999998</v>
      </c>
      <c r="G30" s="38">
        <f t="shared" si="3"/>
        <v>71.605099024726883</v>
      </c>
      <c r="H30" s="29">
        <f t="shared" si="1"/>
        <v>84.592665518090072</v>
      </c>
    </row>
    <row r="31" spans="1:8" ht="18">
      <c r="A31" s="33" t="s">
        <v>42</v>
      </c>
      <c r="B31" s="34"/>
      <c r="C31" s="51">
        <f>C32+C39+C41+C42+C44+C45+C46+C43</f>
        <v>16534.400000000001</v>
      </c>
      <c r="D31" s="66">
        <f>D32+D39+D41+D42+D43+D44+D45+D46</f>
        <v>14761.3</v>
      </c>
      <c r="E31" s="59">
        <f>E32+E39+E41+E42+E43+E44+E45+E46</f>
        <v>13114.4</v>
      </c>
      <c r="F31" s="35">
        <f t="shared" si="0"/>
        <v>1646.8999999999996</v>
      </c>
      <c r="G31" s="38">
        <f t="shared" si="3"/>
        <v>112.55795156469223</v>
      </c>
      <c r="H31" s="36">
        <f t="shared" si="1"/>
        <v>89.276296690536086</v>
      </c>
    </row>
    <row r="32" spans="1:8" ht="33.75">
      <c r="A32" s="39" t="s">
        <v>2</v>
      </c>
      <c r="B32" s="40" t="s">
        <v>3</v>
      </c>
      <c r="C32" s="47">
        <f>C33+C34+C36+C37+C38+C35</f>
        <v>7339</v>
      </c>
      <c r="D32" s="62">
        <f>D33+D34+D36+D37+D38+D35</f>
        <v>7092.1</v>
      </c>
      <c r="E32" s="55">
        <f>E33+E34+E37+E38</f>
        <v>4878.6000000000004</v>
      </c>
      <c r="F32" s="81">
        <f t="shared" si="0"/>
        <v>2213.5</v>
      </c>
      <c r="G32" s="38">
        <f t="shared" si="3"/>
        <v>145.37162300660026</v>
      </c>
      <c r="H32" s="15">
        <f t="shared" si="1"/>
        <v>96.635781441613304</v>
      </c>
    </row>
    <row r="33" spans="1:8" ht="22.5">
      <c r="A33" s="7" t="s">
        <v>30</v>
      </c>
      <c r="B33" s="8" t="s">
        <v>29</v>
      </c>
      <c r="C33" s="49">
        <v>0</v>
      </c>
      <c r="D33" s="64"/>
      <c r="E33" s="57">
        <v>1.4</v>
      </c>
      <c r="F33" s="14">
        <f t="shared" si="0"/>
        <v>-1.4</v>
      </c>
      <c r="G33" s="38">
        <f t="shared" si="3"/>
        <v>0</v>
      </c>
      <c r="H33" s="15" t="e">
        <f t="shared" si="1"/>
        <v>#DIV/0!</v>
      </c>
    </row>
    <row r="34" spans="1:8" ht="45">
      <c r="A34" s="4" t="s">
        <v>4</v>
      </c>
      <c r="B34" s="5" t="s">
        <v>45</v>
      </c>
      <c r="C34" s="49">
        <v>6179</v>
      </c>
      <c r="D34" s="64">
        <v>6146.3</v>
      </c>
      <c r="E34" s="57">
        <v>3971.7</v>
      </c>
      <c r="F34" s="14">
        <f t="shared" si="0"/>
        <v>2174.6000000000004</v>
      </c>
      <c r="G34" s="38">
        <v>0.5</v>
      </c>
      <c r="H34" s="15">
        <f t="shared" si="1"/>
        <v>99.470788153422887</v>
      </c>
    </row>
    <row r="35" spans="1:8" ht="21.75" customHeight="1">
      <c r="A35" s="4" t="s">
        <v>63</v>
      </c>
      <c r="B35" s="5"/>
      <c r="C35" s="49">
        <v>0</v>
      </c>
      <c r="D35" s="64">
        <v>51.2</v>
      </c>
      <c r="E35" s="57">
        <v>0</v>
      </c>
      <c r="F35" s="14"/>
      <c r="G35" s="38"/>
      <c r="H35" s="15"/>
    </row>
    <row r="36" spans="1:8" ht="1.5" hidden="1" customHeight="1">
      <c r="A36" s="4"/>
      <c r="B36" s="5" t="s">
        <v>37</v>
      </c>
      <c r="C36" s="49"/>
      <c r="D36" s="64"/>
      <c r="E36" s="57"/>
      <c r="F36" s="14">
        <f t="shared" si="0"/>
        <v>0</v>
      </c>
      <c r="G36" s="38" t="e">
        <f t="shared" si="3"/>
        <v>#DIV/0!</v>
      </c>
      <c r="H36" s="15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49"/>
      <c r="D37" s="64"/>
      <c r="E37" s="57"/>
      <c r="F37" s="14">
        <f t="shared" si="0"/>
        <v>0</v>
      </c>
      <c r="G37" s="38" t="e">
        <f t="shared" si="3"/>
        <v>#DIV/0!</v>
      </c>
      <c r="H37" s="15" t="e">
        <f t="shared" si="1"/>
        <v>#DIV/0!</v>
      </c>
    </row>
    <row r="38" spans="1:8" ht="25.5" customHeight="1">
      <c r="A38" s="4" t="s">
        <v>24</v>
      </c>
      <c r="B38" s="5" t="s">
        <v>49</v>
      </c>
      <c r="C38" s="49">
        <v>1160</v>
      </c>
      <c r="D38" s="64">
        <v>894.6</v>
      </c>
      <c r="E38" s="57">
        <v>905.5</v>
      </c>
      <c r="F38" s="14">
        <f t="shared" si="0"/>
        <v>-10.899999999999977</v>
      </c>
      <c r="G38" s="38">
        <f t="shared" si="3"/>
        <v>98.79624516841524</v>
      </c>
      <c r="H38" s="15">
        <f t="shared" si="1"/>
        <v>77.120689655172413</v>
      </c>
    </row>
    <row r="39" spans="1:8" ht="12.75">
      <c r="A39" s="39" t="s">
        <v>25</v>
      </c>
      <c r="B39" s="40" t="s">
        <v>26</v>
      </c>
      <c r="C39" s="47">
        <v>117</v>
      </c>
      <c r="D39" s="62">
        <v>87.7</v>
      </c>
      <c r="E39" s="55">
        <v>93.6</v>
      </c>
      <c r="F39" s="14">
        <f t="shared" si="0"/>
        <v>-5.8999999999999915</v>
      </c>
      <c r="G39" s="38">
        <f t="shared" si="3"/>
        <v>93.696581196581207</v>
      </c>
      <c r="H39" s="15">
        <f t="shared" si="1"/>
        <v>74.957264957264954</v>
      </c>
    </row>
    <row r="40" spans="1:8" ht="12.75">
      <c r="A40" s="39"/>
      <c r="B40" s="31"/>
      <c r="C40" s="47"/>
      <c r="D40" s="62"/>
      <c r="E40" s="55"/>
      <c r="F40" s="14">
        <f t="shared" si="0"/>
        <v>0</v>
      </c>
      <c r="G40" s="38" t="e">
        <f t="shared" si="3"/>
        <v>#DIV/0!</v>
      </c>
      <c r="H40" s="15" t="e">
        <f t="shared" si="1"/>
        <v>#DIV/0!</v>
      </c>
    </row>
    <row r="41" spans="1:8" ht="12.75">
      <c r="A41" s="41" t="s">
        <v>40</v>
      </c>
      <c r="B41" s="40" t="s">
        <v>41</v>
      </c>
      <c r="C41" s="47">
        <v>8398.5</v>
      </c>
      <c r="D41" s="62">
        <v>6329</v>
      </c>
      <c r="E41" s="55">
        <v>6682.9</v>
      </c>
      <c r="F41" s="14">
        <f t="shared" si="0"/>
        <v>-353.89999999999964</v>
      </c>
      <c r="G41" s="38">
        <f t="shared" si="3"/>
        <v>94.704394798665263</v>
      </c>
      <c r="H41" s="15">
        <f t="shared" si="1"/>
        <v>75.358695005060426</v>
      </c>
    </row>
    <row r="42" spans="1:8" ht="12.75">
      <c r="A42" s="41" t="s">
        <v>62</v>
      </c>
      <c r="B42" s="40"/>
      <c r="C42" s="47">
        <v>45.6</v>
      </c>
      <c r="D42" s="62">
        <v>45.6</v>
      </c>
      <c r="E42" s="55">
        <v>60.9</v>
      </c>
      <c r="F42" s="14">
        <f t="shared" si="0"/>
        <v>-15.299999999999997</v>
      </c>
      <c r="G42" s="38">
        <f t="shared" si="3"/>
        <v>74.876847290640399</v>
      </c>
      <c r="H42" s="15">
        <f t="shared" si="1"/>
        <v>100</v>
      </c>
    </row>
    <row r="43" spans="1:8" ht="25.5">
      <c r="A43" s="41" t="s">
        <v>60</v>
      </c>
      <c r="B43" s="40"/>
      <c r="C43" s="47">
        <v>167</v>
      </c>
      <c r="D43" s="62">
        <v>346.5</v>
      </c>
      <c r="E43" s="55">
        <v>168.8</v>
      </c>
      <c r="F43" s="14">
        <f t="shared" si="0"/>
        <v>177.7</v>
      </c>
      <c r="G43" s="38">
        <f t="shared" si="3"/>
        <v>205.2725118483412</v>
      </c>
      <c r="H43" s="15">
        <f t="shared" si="1"/>
        <v>207.48502994011977</v>
      </c>
    </row>
    <row r="44" spans="1:8" ht="24">
      <c r="A44" s="42" t="s">
        <v>27</v>
      </c>
      <c r="B44" s="40" t="s">
        <v>28</v>
      </c>
      <c r="C44" s="47">
        <v>5.5</v>
      </c>
      <c r="D44" s="62">
        <v>161</v>
      </c>
      <c r="E44" s="55">
        <v>251.1</v>
      </c>
      <c r="F44" s="14">
        <f t="shared" si="0"/>
        <v>-90.1</v>
      </c>
      <c r="G44" s="38">
        <f t="shared" si="3"/>
        <v>64.117881322182399</v>
      </c>
      <c r="H44" s="15">
        <f t="shared" si="1"/>
        <v>2927.2727272727275</v>
      </c>
    </row>
    <row r="45" spans="1:8" ht="12.75">
      <c r="A45" s="39" t="s">
        <v>0</v>
      </c>
      <c r="B45" s="40" t="s">
        <v>1</v>
      </c>
      <c r="C45" s="47">
        <v>461.8</v>
      </c>
      <c r="D45" s="62">
        <v>699.4</v>
      </c>
      <c r="E45" s="55">
        <v>976.5</v>
      </c>
      <c r="F45" s="14">
        <f t="shared" si="0"/>
        <v>-277.10000000000002</v>
      </c>
      <c r="G45" s="38">
        <f t="shared" si="3"/>
        <v>71.623143881208392</v>
      </c>
      <c r="H45" s="15">
        <f t="shared" si="1"/>
        <v>151.45084452143783</v>
      </c>
    </row>
    <row r="46" spans="1:8" ht="13.5" thickBot="1">
      <c r="A46" s="39" t="s">
        <v>9</v>
      </c>
      <c r="B46" s="40" t="s">
        <v>10</v>
      </c>
      <c r="C46" s="47">
        <v>0</v>
      </c>
      <c r="D46" s="67"/>
      <c r="E46" s="55">
        <v>2</v>
      </c>
      <c r="F46" s="14">
        <f t="shared" si="0"/>
        <v>-2</v>
      </c>
      <c r="G46" s="38">
        <f t="shared" si="3"/>
        <v>0</v>
      </c>
      <c r="H46" s="15" t="e">
        <f t="shared" si="1"/>
        <v>#DIV/0!</v>
      </c>
    </row>
    <row r="47" spans="1:8" ht="12.75">
      <c r="D47" s="82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2017-11-08T04:24:41Z</cp:lastPrinted>
  <dcterms:created xsi:type="dcterms:W3CDTF">2005-06-06T04:55:52Z</dcterms:created>
  <dcterms:modified xsi:type="dcterms:W3CDTF">2017-11-08T04:27:58Z</dcterms:modified>
</cp:coreProperties>
</file>